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WebImage.xml" ContentType="application/vnd.ms-excel.rdrichvaluewebimage+xml"/>
  <Override PartName="/xl/richData/rdrichvalue.xml" ContentType="application/vnd.ms-excel.rdrichvalue+xml"/>
  <Override PartName="/xl/richData/rdrichvaluestructure.xml" ContentType="application/vnd.ms-excel.rdrichvaluestructure+xml"/>
  <Override PartName="/xl/richData/rdarray.xml" ContentType="application/vnd.ms-excel.rdarray+xml"/>
  <Override PartName="/xl/richData/richStyles.xml" ContentType="application/vnd.ms-excel.richstyles+xml"/>
  <Override PartName="/xl/richData/rdsupportingpropertybagstructure.xml" ContentType="application/vnd.ms-excel.rdsupportingpropertybagstructure+xml"/>
  <Override PartName="/xl/richData/rdsupportingpropertybag.xml" ContentType="application/vnd.ms-excel.rdsupportingpropertybag+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charts/chartEx1.xml" ContentType="application/vnd.ms-office.chartex+xml"/>
  <Override PartName="/xl/charts/style1.xml" ContentType="application/vnd.ms-office.chartstyle+xml"/>
  <Override PartName="/xl/charts/colors1.xml" ContentType="application/vnd.ms-office.chartcolorstyle+xml"/>
  <Override PartName="/xl/charts/chart1.xml" ContentType="application/vnd.openxmlformats-officedocument.drawingml.chart+xml"/>
  <Override PartName="/xl/charts/style2.xml" ContentType="application/vnd.ms-office.chartstyle+xml"/>
  <Override PartName="/xl/charts/colors2.xml" ContentType="application/vnd.ms-office.chartcolorstyle+xml"/>
  <Override PartName="/xl/charts/chart2.xml" ContentType="application/vnd.openxmlformats-officedocument.drawingml.chart+xml"/>
  <Override PartName="/xl/charts/style3.xml" ContentType="application/vnd.ms-office.chartstyle+xml"/>
  <Override PartName="/xl/charts/colors3.xml" ContentType="application/vnd.ms-office.chartcolorstyle+xml"/>
  <Override PartName="/xl/drawings/drawing3.xml" ContentType="application/vnd.openxmlformats-officedocument.drawing+xml"/>
  <Override PartName="/xl/charts/chartEx2.xml" ContentType="application/vnd.ms-office.chartex+xml"/>
  <Override PartName="/xl/charts/style4.xml" ContentType="application/vnd.ms-office.chartstyle+xml"/>
  <Override PartName="/xl/charts/colors4.xml" ContentType="application/vnd.ms-office.chartcolorstyle+xml"/>
  <Override PartName="/xl/charts/chart3.xml" ContentType="application/vnd.openxmlformats-officedocument.drawingml.chart+xml"/>
  <Override PartName="/xl/charts/style5.xml" ContentType="application/vnd.ms-office.chartstyle+xml"/>
  <Override PartName="/xl/charts/colors5.xml" ContentType="application/vnd.ms-office.chartcolorstyle+xml"/>
  <Override PartName="/xl/charts/chart4.xml" ContentType="application/vnd.openxmlformats-officedocument.drawingml.chart+xml"/>
  <Override PartName="/xl/charts/style6.xml" ContentType="application/vnd.ms-office.chartstyle+xml"/>
  <Override PartName="/xl/charts/colors6.xml" ContentType="application/vnd.ms-office.chartcolorstyle+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hidePivotFieldList="1" defaultThemeVersion="166925"/>
  <mc:AlternateContent xmlns:mc="http://schemas.openxmlformats.org/markup-compatibility/2006">
    <mc:Choice Requires="x15">
      <x15ac:absPath xmlns:x15ac="http://schemas.microsoft.com/office/spreadsheetml/2010/11/ac" url="C:\Users\Mateo Grisales\Downloads\"/>
    </mc:Choice>
  </mc:AlternateContent>
  <xr:revisionPtr revIDLastSave="0" documentId="13_ncr:1_{89A83C43-2544-40EC-8B87-9916422E28E8}" xr6:coauthVersionLast="47" xr6:coauthVersionMax="47" xr10:uidLastSave="{00000000-0000-0000-0000-000000000000}"/>
  <bookViews>
    <workbookView xWindow="-108" yWindow="-108" windowWidth="23256" windowHeight="12456" xr2:uid="{C1906065-A51F-4A52-ADBA-E90869F494AF}"/>
  </bookViews>
  <sheets>
    <sheet name="Resultados generales" sheetId="1" r:id="rId1"/>
    <sheet name="Dependientes sector privado" sheetId="2" r:id="rId2"/>
    <sheet name="Independientes" sheetId="5" r:id="rId3"/>
    <sheet name="Monto de cotización" sheetId="4" r:id="rId4"/>
    <sheet name="Resumen municipal" sheetId="6" r:id="rId5"/>
  </sheets>
  <definedNames>
    <definedName name="_xlnm._FilterDatabase" localSheetId="4" hidden="1">'Resumen municipal'!$E$13:$P$1129</definedName>
    <definedName name="_xlchart.v6.0" hidden="1">'Dependientes sector privado'!$A$82:$D$82</definedName>
    <definedName name="_xlchart.v6.1" hidden="1">'Dependientes sector privado'!$A$83:$D$115</definedName>
    <definedName name="_xlchart.v6.2" hidden="1">'Dependientes sector privado'!$E$82</definedName>
    <definedName name="_xlchart.v6.3" hidden="1">'Dependientes sector privado'!$F$83:$F$116</definedName>
    <definedName name="_xlchart.v6.4" hidden="1">Independientes!$A$65:$D$65</definedName>
    <definedName name="_xlchart.v6.5" hidden="1">Independientes!$A$66:$D$98</definedName>
    <definedName name="_xlchart.v6.6" hidden="1">Independientes!$E$65</definedName>
    <definedName name="_xlchart.v6.7" hidden="1">Independientes!$F$66:$F$99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74" i="2" l="1"/>
  <c r="I74" i="2"/>
  <c r="N44" i="2"/>
  <c r="J2" i="6"/>
  <c r="J2" i="4"/>
  <c r="J2" i="5"/>
  <c r="J2" i="2"/>
  <c r="J2" i="1"/>
  <c r="N43" i="2"/>
  <c r="E107" i="5"/>
  <c r="B107" i="5"/>
  <c r="H107" i="5" s="1"/>
  <c r="B124" i="2"/>
  <c r="N45" i="2"/>
  <c r="I75" i="2" l="1"/>
  <c r="G75" i="2"/>
  <c r="H75" i="2"/>
  <c r="H124" i="2"/>
  <c r="E84" i="5"/>
  <c r="F35" i="5"/>
  <c r="F52" i="2"/>
  <c r="H35" i="5"/>
  <c r="E124" i="2"/>
  <c r="E52" i="2" l="1"/>
  <c r="I107" i="5"/>
  <c r="E35" i="5"/>
  <c r="H52" i="2"/>
  <c r="I124" i="5"/>
  <c r="H123" i="5"/>
  <c r="H121" i="5"/>
  <c r="H117" i="5"/>
  <c r="H115" i="5"/>
  <c r="H113" i="5"/>
  <c r="H111" i="5"/>
  <c r="E97" i="5"/>
  <c r="F94" i="5"/>
  <c r="E89" i="5"/>
  <c r="E86" i="5"/>
  <c r="F78" i="5"/>
  <c r="E73" i="5"/>
  <c r="F68" i="5"/>
  <c r="E36" i="5"/>
  <c r="H140" i="2"/>
  <c r="H138" i="2"/>
  <c r="H136" i="2"/>
  <c r="H134" i="2"/>
  <c r="H132" i="2"/>
  <c r="H128" i="2"/>
  <c r="F115" i="2"/>
  <c r="F114" i="2"/>
  <c r="E109" i="2"/>
  <c r="E106" i="2"/>
  <c r="E104" i="2"/>
  <c r="F104" i="2"/>
  <c r="E101" i="2"/>
  <c r="E98" i="2"/>
  <c r="F96" i="2"/>
  <c r="E90" i="2"/>
  <c r="E88" i="2"/>
  <c r="F88" i="2"/>
  <c r="E85" i="2"/>
  <c r="I124" i="2"/>
  <c r="F72" i="2"/>
  <c r="F69" i="2"/>
  <c r="H67" i="2"/>
  <c r="F61" i="2"/>
  <c r="H59" i="2"/>
  <c r="F56" i="2"/>
  <c r="H124" i="5"/>
  <c r="H122" i="5"/>
  <c r="H120" i="5"/>
  <c r="H118" i="5"/>
  <c r="H114" i="5"/>
  <c r="H110" i="5"/>
  <c r="F98" i="5"/>
  <c r="F95" i="5"/>
  <c r="E92" i="5"/>
  <c r="F87" i="5"/>
  <c r="E81" i="5"/>
  <c r="F79" i="5"/>
  <c r="E76" i="5"/>
  <c r="F74" i="5"/>
  <c r="E71" i="5"/>
  <c r="F71" i="5"/>
  <c r="E70" i="5"/>
  <c r="H52" i="5"/>
  <c r="H50" i="5"/>
  <c r="H44" i="5"/>
  <c r="H42" i="5"/>
  <c r="I122" i="5"/>
  <c r="H119" i="5"/>
  <c r="I118" i="5"/>
  <c r="I116" i="5"/>
  <c r="I114" i="5"/>
  <c r="H112" i="5"/>
  <c r="I110" i="5"/>
  <c r="F45" i="5"/>
  <c r="F37" i="5"/>
  <c r="I141" i="2"/>
  <c r="I136" i="2"/>
  <c r="H135" i="2"/>
  <c r="I134" i="2"/>
  <c r="H133" i="2"/>
  <c r="I132" i="2"/>
  <c r="H130" i="2"/>
  <c r="E111" i="2"/>
  <c r="F103" i="2"/>
  <c r="E95" i="2"/>
  <c r="F93" i="2"/>
  <c r="E87" i="2"/>
  <c r="E112" i="2"/>
  <c r="F107" i="2"/>
  <c r="H73" i="2"/>
  <c r="F71" i="2"/>
  <c r="H70" i="2"/>
  <c r="H66" i="2"/>
  <c r="F62" i="2"/>
  <c r="H57" i="2"/>
  <c r="H55" i="2"/>
  <c r="H54" i="2"/>
  <c r="E102" i="2"/>
  <c r="F100" i="2"/>
  <c r="E99" i="2"/>
  <c r="E97" i="2"/>
  <c r="F97" i="2"/>
  <c r="E94" i="2"/>
  <c r="E91" i="2"/>
  <c r="F84" i="2"/>
  <c r="I123" i="5"/>
  <c r="H116" i="5"/>
  <c r="I115" i="5"/>
  <c r="I113" i="5"/>
  <c r="I112" i="5"/>
  <c r="I111" i="5"/>
  <c r="E96" i="5"/>
  <c r="E91" i="5"/>
  <c r="F90" i="5"/>
  <c r="F85" i="5"/>
  <c r="E82" i="5"/>
  <c r="E77" i="5"/>
  <c r="E75" i="5"/>
  <c r="F69" i="5"/>
  <c r="H54" i="5"/>
  <c r="F53" i="5"/>
  <c r="F51" i="5"/>
  <c r="F49" i="5"/>
  <c r="H49" i="5"/>
  <c r="F48" i="5"/>
  <c r="H48" i="5"/>
  <c r="E85" i="5"/>
  <c r="F82" i="5"/>
  <c r="E80" i="5"/>
  <c r="F56" i="5"/>
  <c r="H43" i="5"/>
  <c r="H38" i="5"/>
  <c r="I138" i="2"/>
  <c r="I137" i="2"/>
  <c r="I133" i="2"/>
  <c r="I131" i="2"/>
  <c r="I130" i="2"/>
  <c r="I129" i="2"/>
  <c r="I128" i="2"/>
  <c r="H141" i="2"/>
  <c r="H139" i="2"/>
  <c r="H137" i="2"/>
  <c r="H131" i="2"/>
  <c r="H129" i="2"/>
  <c r="E113" i="2"/>
  <c r="F113" i="2"/>
  <c r="E108" i="2"/>
  <c r="E103" i="2"/>
  <c r="E92" i="2"/>
  <c r="F87" i="2"/>
  <c r="E86" i="2"/>
  <c r="H72" i="2"/>
  <c r="H71" i="2"/>
  <c r="F67" i="2"/>
  <c r="H65" i="2"/>
  <c r="H64" i="2"/>
  <c r="H62" i="2"/>
  <c r="F60" i="2"/>
  <c r="F93" i="5"/>
  <c r="E88" i="5"/>
  <c r="E83" i="5"/>
  <c r="F77" i="5"/>
  <c r="E72" i="5"/>
  <c r="E67" i="5"/>
  <c r="E66" i="5"/>
  <c r="E84" i="2"/>
  <c r="E89" i="2"/>
  <c r="F89" i="2"/>
  <c r="E100" i="2"/>
  <c r="E107" i="2"/>
  <c r="E110" i="2"/>
  <c r="F110" i="2"/>
  <c r="E115" i="2"/>
  <c r="I121" i="5"/>
  <c r="I120" i="5"/>
  <c r="I119" i="5"/>
  <c r="I117" i="5"/>
  <c r="I109" i="5"/>
  <c r="E93" i="5"/>
  <c r="F91" i="5"/>
  <c r="E90" i="5"/>
  <c r="F88" i="5"/>
  <c r="E87" i="5"/>
  <c r="F83" i="5"/>
  <c r="F72" i="5"/>
  <c r="F67" i="5"/>
  <c r="H56" i="5"/>
  <c r="H51" i="5"/>
  <c r="H46" i="5"/>
  <c r="F46" i="5"/>
  <c r="H41" i="5"/>
  <c r="F41" i="5"/>
  <c r="H40" i="5"/>
  <c r="F40" i="5"/>
  <c r="F38" i="5"/>
  <c r="I140" i="2"/>
  <c r="I139" i="2"/>
  <c r="I135" i="2"/>
  <c r="I127" i="2"/>
  <c r="H127" i="2"/>
  <c r="I126" i="2"/>
  <c r="F73" i="2"/>
  <c r="H68" i="2"/>
  <c r="F68" i="2"/>
  <c r="H58" i="2"/>
  <c r="F57" i="2"/>
  <c r="H56" i="2"/>
  <c r="F92" i="5" l="1"/>
  <c r="F76" i="5"/>
  <c r="G51" i="5"/>
  <c r="G46" i="5"/>
  <c r="F36" i="5"/>
  <c r="G36" i="5"/>
  <c r="F86" i="5"/>
  <c r="F111" i="2"/>
  <c r="F98" i="2"/>
  <c r="E114" i="2"/>
  <c r="F90" i="2"/>
  <c r="F106" i="2"/>
  <c r="I57" i="2"/>
  <c r="F105" i="2"/>
  <c r="E105" i="2"/>
  <c r="F99" i="2"/>
  <c r="F94" i="2"/>
  <c r="F91" i="2"/>
  <c r="E94" i="5"/>
  <c r="E69" i="5"/>
  <c r="F75" i="5"/>
  <c r="F70" i="5"/>
  <c r="E74" i="5"/>
  <c r="E78" i="5"/>
  <c r="E79" i="5"/>
  <c r="E95" i="5"/>
  <c r="F80" i="5"/>
  <c r="F96" i="5"/>
  <c r="E98" i="5"/>
  <c r="F66" i="5"/>
  <c r="E68" i="5"/>
  <c r="F84" i="5"/>
  <c r="F52" i="5"/>
  <c r="F43" i="5"/>
  <c r="H36" i="5"/>
  <c r="F54" i="5"/>
  <c r="F44" i="5"/>
  <c r="H142" i="2"/>
  <c r="E117" i="2"/>
  <c r="F117" i="2"/>
  <c r="F112" i="2"/>
  <c r="E96" i="2"/>
  <c r="F95" i="2"/>
  <c r="F101" i="2"/>
  <c r="F85" i="2"/>
  <c r="E83" i="2"/>
  <c r="E93" i="2"/>
  <c r="F83" i="2"/>
  <c r="F108" i="2"/>
  <c r="F92" i="2"/>
  <c r="F102" i="2"/>
  <c r="F86" i="2"/>
  <c r="F109" i="2"/>
  <c r="G58" i="2"/>
  <c r="G56" i="2"/>
  <c r="F59" i="2"/>
  <c r="F70" i="2"/>
  <c r="H60" i="2"/>
  <c r="F64" i="2"/>
  <c r="F66" i="2"/>
  <c r="F65" i="2"/>
  <c r="F54" i="2"/>
  <c r="H109" i="5"/>
  <c r="I125" i="5"/>
  <c r="F100" i="5"/>
  <c r="E100" i="5"/>
  <c r="F73" i="5"/>
  <c r="F81" i="5"/>
  <c r="F89" i="5"/>
  <c r="F97" i="5"/>
  <c r="E57" i="5"/>
  <c r="E49" i="5"/>
  <c r="E41" i="5"/>
  <c r="E43" i="5"/>
  <c r="E52" i="5"/>
  <c r="E44" i="5"/>
  <c r="I58" i="5"/>
  <c r="H58" i="5"/>
  <c r="E50" i="5"/>
  <c r="E42" i="5"/>
  <c r="G58" i="5"/>
  <c r="E53" i="5"/>
  <c r="E45" i="5"/>
  <c r="E37" i="5"/>
  <c r="F58" i="5"/>
  <c r="E56" i="5"/>
  <c r="E48" i="5"/>
  <c r="E40" i="5"/>
  <c r="E51" i="5"/>
  <c r="E54" i="5"/>
  <c r="E46" i="5"/>
  <c r="E38" i="5"/>
  <c r="G53" i="5"/>
  <c r="G45" i="5"/>
  <c r="G37" i="5"/>
  <c r="G56" i="5"/>
  <c r="G48" i="5"/>
  <c r="G40" i="5"/>
  <c r="G49" i="5"/>
  <c r="G43" i="5"/>
  <c r="G54" i="5"/>
  <c r="G38" i="5"/>
  <c r="G41" i="5"/>
  <c r="G57" i="5"/>
  <c r="G52" i="5"/>
  <c r="G44" i="5"/>
  <c r="I47" i="5"/>
  <c r="I56" i="5"/>
  <c r="I48" i="5"/>
  <c r="I40" i="5"/>
  <c r="I51" i="5"/>
  <c r="I43" i="5"/>
  <c r="I54" i="5"/>
  <c r="I46" i="5"/>
  <c r="I38" i="5"/>
  <c r="I39" i="5"/>
  <c r="I49" i="5"/>
  <c r="I41" i="5"/>
  <c r="I57" i="5"/>
  <c r="I52" i="5"/>
  <c r="I44" i="5"/>
  <c r="I36" i="5"/>
  <c r="I50" i="5"/>
  <c r="I42" i="5"/>
  <c r="I55" i="5"/>
  <c r="I37" i="5"/>
  <c r="G39" i="5"/>
  <c r="G42" i="5"/>
  <c r="I45" i="5"/>
  <c r="G47" i="5"/>
  <c r="G50" i="5"/>
  <c r="I53" i="5"/>
  <c r="G55" i="5"/>
  <c r="H39" i="5"/>
  <c r="H47" i="5"/>
  <c r="H55" i="5"/>
  <c r="E39" i="5"/>
  <c r="F42" i="5"/>
  <c r="E47" i="5"/>
  <c r="F50" i="5"/>
  <c r="E55" i="5"/>
  <c r="H37" i="5"/>
  <c r="F39" i="5"/>
  <c r="H45" i="5"/>
  <c r="F47" i="5"/>
  <c r="H53" i="5"/>
  <c r="F55" i="5"/>
  <c r="I142" i="2"/>
  <c r="H126" i="2"/>
  <c r="G67" i="2"/>
  <c r="G59" i="2"/>
  <c r="G54" i="2"/>
  <c r="G70" i="2"/>
  <c r="G62" i="2"/>
  <c r="G73" i="2"/>
  <c r="G65" i="2"/>
  <c r="G57" i="2"/>
  <c r="G68" i="2"/>
  <c r="G60" i="2"/>
  <c r="G72" i="2"/>
  <c r="G64" i="2"/>
  <c r="G71" i="2"/>
  <c r="E57" i="2"/>
  <c r="E56" i="2"/>
  <c r="E72" i="2"/>
  <c r="E64" i="2"/>
  <c r="E67" i="2"/>
  <c r="E59" i="2"/>
  <c r="E54" i="2"/>
  <c r="E74" i="2"/>
  <c r="E66" i="2"/>
  <c r="E70" i="2"/>
  <c r="E62" i="2"/>
  <c r="E58" i="2"/>
  <c r="E53" i="2"/>
  <c r="F75" i="2"/>
  <c r="E73" i="2"/>
  <c r="E65" i="2"/>
  <c r="E68" i="2"/>
  <c r="E60" i="2"/>
  <c r="E71" i="2"/>
  <c r="I59" i="2"/>
  <c r="E61" i="2"/>
  <c r="I67" i="2"/>
  <c r="E69" i="2"/>
  <c r="I63" i="2"/>
  <c r="I73" i="2"/>
  <c r="I65" i="2"/>
  <c r="I68" i="2"/>
  <c r="I60" i="2"/>
  <c r="I55" i="2"/>
  <c r="I71" i="2"/>
  <c r="I66" i="2"/>
  <c r="I58" i="2"/>
  <c r="I56" i="2"/>
  <c r="I64" i="2"/>
  <c r="I54" i="2"/>
  <c r="I70" i="2"/>
  <c r="I62" i="2"/>
  <c r="I72" i="2"/>
  <c r="G69" i="2"/>
  <c r="F53" i="2"/>
  <c r="E55" i="2"/>
  <c r="G66" i="2"/>
  <c r="H69" i="2"/>
  <c r="G61" i="2"/>
  <c r="H53" i="2"/>
  <c r="F55" i="2"/>
  <c r="I61" i="2"/>
  <c r="G63" i="2"/>
  <c r="I69" i="2"/>
  <c r="F58" i="2"/>
  <c r="E63" i="2"/>
  <c r="G53" i="2"/>
  <c r="F63" i="2"/>
  <c r="I53" i="2"/>
  <c r="G55" i="2"/>
  <c r="H63" i="2"/>
  <c r="H61" i="2"/>
  <c r="H125" i="5" l="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33">
    <bk>
      <extLst>
        <ext uri="{3e2802c4-a4d2-4d8b-9148-e3be6c30e623}">
          <xlrd:rvb i="0"/>
        </ext>
      </extLst>
    </bk>
    <bk>
      <extLst>
        <ext uri="{3e2802c4-a4d2-4d8b-9148-e3be6c30e623}">
          <xlrd:rvb i="11"/>
        </ext>
      </extLst>
    </bk>
    <bk>
      <extLst>
        <ext uri="{3e2802c4-a4d2-4d8b-9148-e3be6c30e623}">
          <xlrd:rvb i="20"/>
        </ext>
      </extLst>
    </bk>
    <bk>
      <extLst>
        <ext uri="{3e2802c4-a4d2-4d8b-9148-e3be6c30e623}">
          <xlrd:rvb i="29"/>
        </ext>
      </extLst>
    </bk>
    <bk>
      <extLst>
        <ext uri="{3e2802c4-a4d2-4d8b-9148-e3be6c30e623}">
          <xlrd:rvb i="37"/>
        </ext>
      </extLst>
    </bk>
    <bk>
      <extLst>
        <ext uri="{3e2802c4-a4d2-4d8b-9148-e3be6c30e623}">
          <xlrd:rvb i="45"/>
        </ext>
      </extLst>
    </bk>
    <bk>
      <extLst>
        <ext uri="{3e2802c4-a4d2-4d8b-9148-e3be6c30e623}">
          <xlrd:rvb i="54"/>
        </ext>
      </extLst>
    </bk>
    <bk>
      <extLst>
        <ext uri="{3e2802c4-a4d2-4d8b-9148-e3be6c30e623}">
          <xlrd:rvb i="63"/>
        </ext>
      </extLst>
    </bk>
    <bk>
      <extLst>
        <ext uri="{3e2802c4-a4d2-4d8b-9148-e3be6c30e623}">
          <xlrd:rvb i="72"/>
        </ext>
      </extLst>
    </bk>
    <bk>
      <extLst>
        <ext uri="{3e2802c4-a4d2-4d8b-9148-e3be6c30e623}">
          <xlrd:rvb i="81"/>
        </ext>
      </extLst>
    </bk>
    <bk>
      <extLst>
        <ext uri="{3e2802c4-a4d2-4d8b-9148-e3be6c30e623}">
          <xlrd:rvb i="90"/>
        </ext>
      </extLst>
    </bk>
    <bk>
      <extLst>
        <ext uri="{3e2802c4-a4d2-4d8b-9148-e3be6c30e623}">
          <xlrd:rvb i="99"/>
        </ext>
      </extLst>
    </bk>
    <bk>
      <extLst>
        <ext uri="{3e2802c4-a4d2-4d8b-9148-e3be6c30e623}">
          <xlrd:rvb i="107"/>
        </ext>
      </extLst>
    </bk>
    <bk>
      <extLst>
        <ext uri="{3e2802c4-a4d2-4d8b-9148-e3be6c30e623}">
          <xlrd:rvb i="116"/>
        </ext>
      </extLst>
    </bk>
    <bk>
      <extLst>
        <ext uri="{3e2802c4-a4d2-4d8b-9148-e3be6c30e623}">
          <xlrd:rvb i="125"/>
        </ext>
      </extLst>
    </bk>
    <bk>
      <extLst>
        <ext uri="{3e2802c4-a4d2-4d8b-9148-e3be6c30e623}">
          <xlrd:rvb i="133"/>
        </ext>
      </extLst>
    </bk>
    <bk>
      <extLst>
        <ext uri="{3e2802c4-a4d2-4d8b-9148-e3be6c30e623}">
          <xlrd:rvb i="141"/>
        </ext>
      </extLst>
    </bk>
    <bk>
      <extLst>
        <ext uri="{3e2802c4-a4d2-4d8b-9148-e3be6c30e623}">
          <xlrd:rvb i="150"/>
        </ext>
      </extLst>
    </bk>
    <bk>
      <extLst>
        <ext uri="{3e2802c4-a4d2-4d8b-9148-e3be6c30e623}">
          <xlrd:rvb i="159"/>
        </ext>
      </extLst>
    </bk>
    <bk>
      <extLst>
        <ext uri="{3e2802c4-a4d2-4d8b-9148-e3be6c30e623}">
          <xlrd:rvb i="168"/>
        </ext>
      </extLst>
    </bk>
    <bk>
      <extLst>
        <ext uri="{3e2802c4-a4d2-4d8b-9148-e3be6c30e623}">
          <xlrd:rvb i="178"/>
        </ext>
      </extLst>
    </bk>
    <bk>
      <extLst>
        <ext uri="{3e2802c4-a4d2-4d8b-9148-e3be6c30e623}">
          <xlrd:rvb i="186"/>
        </ext>
      </extLst>
    </bk>
    <bk>
      <extLst>
        <ext uri="{3e2802c4-a4d2-4d8b-9148-e3be6c30e623}">
          <xlrd:rvb i="195"/>
        </ext>
      </extLst>
    </bk>
    <bk>
      <extLst>
        <ext uri="{3e2802c4-a4d2-4d8b-9148-e3be6c30e623}">
          <xlrd:rvb i="204"/>
        </ext>
      </extLst>
    </bk>
    <bk>
      <extLst>
        <ext uri="{3e2802c4-a4d2-4d8b-9148-e3be6c30e623}">
          <xlrd:rvb i="213"/>
        </ext>
      </extLst>
    </bk>
    <bk>
      <extLst>
        <ext uri="{3e2802c4-a4d2-4d8b-9148-e3be6c30e623}">
          <xlrd:rvb i="222"/>
        </ext>
      </extLst>
    </bk>
    <bk>
      <extLst>
        <ext uri="{3e2802c4-a4d2-4d8b-9148-e3be6c30e623}">
          <xlrd:rvb i="231"/>
        </ext>
      </extLst>
    </bk>
    <bk>
      <extLst>
        <ext uri="{3e2802c4-a4d2-4d8b-9148-e3be6c30e623}">
          <xlrd:rvb i="240"/>
        </ext>
      </extLst>
    </bk>
    <bk>
      <extLst>
        <ext uri="{3e2802c4-a4d2-4d8b-9148-e3be6c30e623}">
          <xlrd:rvb i="249"/>
        </ext>
      </extLst>
    </bk>
    <bk>
      <extLst>
        <ext uri="{3e2802c4-a4d2-4d8b-9148-e3be6c30e623}">
          <xlrd:rvb i="258"/>
        </ext>
      </extLst>
    </bk>
    <bk>
      <extLst>
        <ext uri="{3e2802c4-a4d2-4d8b-9148-e3be6c30e623}">
          <xlrd:rvb i="267"/>
        </ext>
      </extLst>
    </bk>
    <bk>
      <extLst>
        <ext uri="{3e2802c4-a4d2-4d8b-9148-e3be6c30e623}">
          <xlrd:rvb i="277"/>
        </ext>
      </extLst>
    </bk>
    <bk>
      <extLst>
        <ext uri="{3e2802c4-a4d2-4d8b-9148-e3be6c30e623}">
          <xlrd:rvb i="286"/>
        </ext>
      </extLst>
    </bk>
  </futureMetadata>
  <valueMetadata count="33">
    <bk>
      <rc t="1" v="0"/>
    </bk>
    <bk>
      <rc t="1" v="1"/>
    </bk>
    <bk>
      <rc t="1" v="2"/>
    </bk>
    <bk>
      <rc t="1" v="3"/>
    </bk>
    <bk>
      <rc t="1" v="4"/>
    </bk>
    <bk>
      <rc t="1" v="5"/>
    </bk>
    <bk>
      <rc t="1" v="6"/>
    </bk>
    <bk>
      <rc t="1" v="7"/>
    </bk>
    <bk>
      <rc t="1" v="8"/>
    </bk>
    <bk>
      <rc t="1" v="9"/>
    </bk>
    <bk>
      <rc t="1" v="10"/>
    </bk>
    <bk>
      <rc t="1" v="11"/>
    </bk>
    <bk>
      <rc t="1" v="12"/>
    </bk>
    <bk>
      <rc t="1" v="13"/>
    </bk>
    <bk>
      <rc t="1" v="14"/>
    </bk>
    <bk>
      <rc t="1" v="15"/>
    </bk>
    <bk>
      <rc t="1" v="16"/>
    </bk>
    <bk>
      <rc t="1" v="17"/>
    </bk>
    <bk>
      <rc t="1" v="18"/>
    </bk>
    <bk>
      <rc t="1" v="19"/>
    </bk>
    <bk>
      <rc t="1" v="20"/>
    </bk>
    <bk>
      <rc t="1" v="21"/>
    </bk>
    <bk>
      <rc t="1" v="22"/>
    </bk>
    <bk>
      <rc t="1" v="23"/>
    </bk>
    <bk>
      <rc t="1" v="24"/>
    </bk>
    <bk>
      <rc t="1" v="25"/>
    </bk>
    <bk>
      <rc t="1" v="26"/>
    </bk>
    <bk>
      <rc t="1" v="27"/>
    </bk>
    <bk>
      <rc t="1" v="28"/>
    </bk>
    <bk>
      <rc t="1" v="29"/>
    </bk>
    <bk>
      <rc t="1" v="30"/>
    </bk>
    <bk>
      <rc t="1" v="31"/>
    </bk>
    <bk>
      <rc t="1" v="32"/>
    </bk>
  </valueMetadata>
</metadata>
</file>

<file path=xl/sharedStrings.xml><?xml version="1.0" encoding="utf-8"?>
<sst xmlns="http://schemas.openxmlformats.org/spreadsheetml/2006/main" count="2908" uniqueCount="1191">
  <si>
    <t>Rango IBC</t>
  </si>
  <si>
    <t>Total de cotizantes</t>
  </si>
  <si>
    <t>Total de Independientes</t>
  </si>
  <si>
    <t>Mayor a 1 y hasta 2 SMMLV</t>
  </si>
  <si>
    <t>Mayor a 2 y hasta 5 SMMLV</t>
  </si>
  <si>
    <t>Mayor a 5 SMMLV</t>
  </si>
  <si>
    <t>Total de Dependientes</t>
  </si>
  <si>
    <t>Mes</t>
  </si>
  <si>
    <t>Total</t>
  </si>
  <si>
    <t>Actividad (Sección CIIU Rev. 4. A.C)</t>
  </si>
  <si>
    <t>Construcción</t>
  </si>
  <si>
    <t>Industrias manufactureras</t>
  </si>
  <si>
    <t>Alojamiento y servicios de comida</t>
  </si>
  <si>
    <t>Transporte y almacenamiento</t>
  </si>
  <si>
    <t>Educación</t>
  </si>
  <si>
    <t>Otras actividades de servicios</t>
  </si>
  <si>
    <t>Explotación de minas y canteras</t>
  </si>
  <si>
    <t>Actividades financieras y de seguros</t>
  </si>
  <si>
    <t>Actividades inmobiliarias</t>
  </si>
  <si>
    <t>Información y comunicaciones</t>
  </si>
  <si>
    <t>Total general</t>
  </si>
  <si>
    <t xml:space="preserve">Total cotizantes de sector privado según la actividad económica </t>
  </si>
  <si>
    <t>Subsistema</t>
  </si>
  <si>
    <t>ARL</t>
  </si>
  <si>
    <t>CCF</t>
  </si>
  <si>
    <t xml:space="preserve">Total monto de cotización en millones de pesos para todos los cotizantes dependientes </t>
  </si>
  <si>
    <t>Mediana (51-200)</t>
  </si>
  <si>
    <t xml:space="preserve">Resultados cotizaciones </t>
  </si>
  <si>
    <t>Micro (2-10)</t>
  </si>
  <si>
    <t>Variaciones Mensual del número de cotizantes</t>
  </si>
  <si>
    <t>Número de novedades</t>
  </si>
  <si>
    <t>Número de cotizantes</t>
  </si>
  <si>
    <t>Total de Dependientes Priv</t>
  </si>
  <si>
    <t>Número de aportantes privados por tamaño</t>
  </si>
  <si>
    <t>Muy Grande (Más de 500)</t>
  </si>
  <si>
    <t>Grande (201-500)</t>
  </si>
  <si>
    <t>Pequeña (11-50)</t>
  </si>
  <si>
    <t>Micro (Igual a 1)</t>
  </si>
  <si>
    <t>Total cotizantes Independientes, Dependientes y Dependientes del Sector Privado</t>
  </si>
  <si>
    <t>Tamaño</t>
  </si>
  <si>
    <t>Número de aportantes privados</t>
  </si>
  <si>
    <t>Novedades</t>
  </si>
  <si>
    <t>Novedades de Cotizantes Privados</t>
  </si>
  <si>
    <t>Ingresos</t>
  </si>
  <si>
    <t>Retiros</t>
  </si>
  <si>
    <t>Suspensiones temporales</t>
  </si>
  <si>
    <t>Variaciones anuales</t>
  </si>
  <si>
    <t>Total cotizantes de sector privado según Departamento</t>
  </si>
  <si>
    <t>Departamento</t>
  </si>
  <si>
    <t>Var. Mensual</t>
  </si>
  <si>
    <t>Var. Anual</t>
  </si>
  <si>
    <t>Sin Información</t>
  </si>
  <si>
    <t>Anexos Técnicos Independientes</t>
  </si>
  <si>
    <t>Novedades de Cotizantes Independientes</t>
  </si>
  <si>
    <t xml:space="preserve">Total cotizantes de Independientes según la actividad económica </t>
  </si>
  <si>
    <t>Total cotizantes independientes según Departamento</t>
  </si>
  <si>
    <t>Salud</t>
  </si>
  <si>
    <t>Pensión</t>
  </si>
  <si>
    <t xml:space="preserve">Total monto de cotización en millones de pesos para todos los cotizantes independientes </t>
  </si>
  <si>
    <t>Anexos Técnicos Monto de cotización</t>
  </si>
  <si>
    <t xml:space="preserve">* Nota: Corresponden a los asociados a aportantes del sector privado, es decir los tipos de cotizantes 1, 2 o 22 </t>
  </si>
  <si>
    <t>Act artísticas y de entretenimiento</t>
  </si>
  <si>
    <t>Actividades de servicios administrativos</t>
  </si>
  <si>
    <t>Admin. pública y defensa; planes seg. social</t>
  </si>
  <si>
    <t>Agricultura, ganadería, caza</t>
  </si>
  <si>
    <t>Distribución de agua; gestión de desechos</t>
  </si>
  <si>
    <t>Organizaciones y entidades extraterritoriales</t>
  </si>
  <si>
    <t>Suministro de electricidad, gas y vapor</t>
  </si>
  <si>
    <t>Otras</t>
  </si>
  <si>
    <t>15-20</t>
  </si>
  <si>
    <t>20-25</t>
  </si>
  <si>
    <t>25-30</t>
  </si>
  <si>
    <t>30-35</t>
  </si>
  <si>
    <t>35-40</t>
  </si>
  <si>
    <t>40-45</t>
  </si>
  <si>
    <t>45-50</t>
  </si>
  <si>
    <t>50-55</t>
  </si>
  <si>
    <t>55-60</t>
  </si>
  <si>
    <t>60-65</t>
  </si>
  <si>
    <t>65-70</t>
  </si>
  <si>
    <t>70-75</t>
  </si>
  <si>
    <t>75-80</t>
  </si>
  <si>
    <t>80-85</t>
  </si>
  <si>
    <t>No identificado</t>
  </si>
  <si>
    <t>Hombres</t>
  </si>
  <si>
    <t>Mujeres</t>
  </si>
  <si>
    <t>No Identificado</t>
  </si>
  <si>
    <t>Edad</t>
  </si>
  <si>
    <t>Resultados por edad y sexo, cotizantes independientes</t>
  </si>
  <si>
    <t>Resultados por edad y sexo, cotizantes Dependientes del sector privado</t>
  </si>
  <si>
    <t>Variaciones mensuales</t>
  </si>
  <si>
    <t>Menos de 1 SMMLV</t>
  </si>
  <si>
    <t>Igual a 1 SMMLV</t>
  </si>
  <si>
    <t>Variaciones anual del número de cotizantes</t>
  </si>
  <si>
    <t>Monto de cotización en millones de pesos</t>
  </si>
  <si>
    <t>Total monto de cotización en millones de pesos para todos los cotizantes dependientes del sector privado</t>
  </si>
  <si>
    <t>Número de Cotizantes por Municipio</t>
  </si>
  <si>
    <t>Cod_Departamento</t>
  </si>
  <si>
    <t>Cod_Municipio</t>
  </si>
  <si>
    <t>Municipio</t>
  </si>
  <si>
    <t xml:space="preserve">Anexos técnicos del informe mensual de las cotizaciones </t>
  </si>
  <si>
    <t>Act. profesionales científicas y técnicas</t>
  </si>
  <si>
    <t>Comercio y reparación de vehículos</t>
  </si>
  <si>
    <t>Total cotizantes a Salud Independientes, Dependientes y Dependientes del Sector Privado</t>
  </si>
  <si>
    <t>Total cotizantes a Pensión Independientes, Dependientes y Dependientes del Sector Privado</t>
  </si>
  <si>
    <t>Total cotizantes a ARL Independientes, Dependientes y Dependientes del Sector Privado</t>
  </si>
  <si>
    <t>Total cotizantes a CCF Independientes, Dependientes y Dependientes del Sector Privado</t>
  </si>
  <si>
    <t>ANTIOQUIA</t>
  </si>
  <si>
    <t>MEDELLÍN</t>
  </si>
  <si>
    <t>ABEJORRAL</t>
  </si>
  <si>
    <t>ABRIAQUÍ</t>
  </si>
  <si>
    <t>ALEJANDRÍA</t>
  </si>
  <si>
    <t>AMAGÁ</t>
  </si>
  <si>
    <t>AMALFI</t>
  </si>
  <si>
    <t>ANDES</t>
  </si>
  <si>
    <t>ANGELÓPOLIS</t>
  </si>
  <si>
    <t>ANGOSTURA</t>
  </si>
  <si>
    <t>ANORÍ</t>
  </si>
  <si>
    <t>SANTA FÉ DE ANTIOQUIA</t>
  </si>
  <si>
    <t>ANZÁ</t>
  </si>
  <si>
    <t>APARTADÓ</t>
  </si>
  <si>
    <t>ARBOLETES</t>
  </si>
  <si>
    <t>ARGELIA</t>
  </si>
  <si>
    <t>ARMENIA</t>
  </si>
  <si>
    <t>BARBOSA</t>
  </si>
  <si>
    <t>BELMIRA</t>
  </si>
  <si>
    <t>BELLO</t>
  </si>
  <si>
    <t>BETANIA</t>
  </si>
  <si>
    <t>BETULIA</t>
  </si>
  <si>
    <t>CIUDAD BOLÍVAR</t>
  </si>
  <si>
    <t>BRICEÑO</t>
  </si>
  <si>
    <t>BURITICÁ</t>
  </si>
  <si>
    <t>CÁCERES</t>
  </si>
  <si>
    <t>CAICEDO</t>
  </si>
  <si>
    <t>CALDAS</t>
  </si>
  <si>
    <t>CAMPAMENTO</t>
  </si>
  <si>
    <t>CAÑASGORDAS</t>
  </si>
  <si>
    <t>CARACOLÍ</t>
  </si>
  <si>
    <t>CARAMANTA</t>
  </si>
  <si>
    <t>CAREPA</t>
  </si>
  <si>
    <t>EL CARMEN DE VIBORAL</t>
  </si>
  <si>
    <t>CAROLINA</t>
  </si>
  <si>
    <t>CAUCASIA</t>
  </si>
  <si>
    <t>CHIGORODÓ</t>
  </si>
  <si>
    <t>CISNEROS</t>
  </si>
  <si>
    <t>COCORNÁ</t>
  </si>
  <si>
    <t>CONCEPCIÓN</t>
  </si>
  <si>
    <t>CONCORDIA</t>
  </si>
  <si>
    <t>COPACABANA</t>
  </si>
  <si>
    <t>DABEIBA</t>
  </si>
  <si>
    <t>DONMATÍAS</t>
  </si>
  <si>
    <t>EBÉJICO</t>
  </si>
  <si>
    <t>EL BAGRE</t>
  </si>
  <si>
    <t>ENTRERRÍOS</t>
  </si>
  <si>
    <t>ENVIGADO</t>
  </si>
  <si>
    <t>FREDONIA</t>
  </si>
  <si>
    <t>FRONTINO</t>
  </si>
  <si>
    <t>GIRALDO</t>
  </si>
  <si>
    <t>GIRARDOTA</t>
  </si>
  <si>
    <t>GÓMEZ PLATA</t>
  </si>
  <si>
    <t>GRANADA</t>
  </si>
  <si>
    <t>GUADALUPE</t>
  </si>
  <si>
    <t>GUARNE</t>
  </si>
  <si>
    <t>GUATAPÉ</t>
  </si>
  <si>
    <t>HELICONIA</t>
  </si>
  <si>
    <t>HISPANIA</t>
  </si>
  <si>
    <t>ITAGÜÍ</t>
  </si>
  <si>
    <t>ITUANGO</t>
  </si>
  <si>
    <t>JARDÍN</t>
  </si>
  <si>
    <t>JERICÓ</t>
  </si>
  <si>
    <t>LA CEJA</t>
  </si>
  <si>
    <t>LA ESTRELLA</t>
  </si>
  <si>
    <t>LA PINTADA</t>
  </si>
  <si>
    <t>LA UNIÓN</t>
  </si>
  <si>
    <t>LIBORINA</t>
  </si>
  <si>
    <t>MACEO</t>
  </si>
  <si>
    <t>MARINILLA</t>
  </si>
  <si>
    <t>MONTEBELLO</t>
  </si>
  <si>
    <t>MURINDÓ</t>
  </si>
  <si>
    <t>MUTATÁ</t>
  </si>
  <si>
    <t>NARIÑO</t>
  </si>
  <si>
    <t>NECOCLÍ</t>
  </si>
  <si>
    <t>NECHÍ</t>
  </si>
  <si>
    <t>OLAYA</t>
  </si>
  <si>
    <t>PEÑOL</t>
  </si>
  <si>
    <t>PEQUE</t>
  </si>
  <si>
    <t>PUEBLORRICO</t>
  </si>
  <si>
    <t>PUERTO BERRÍO</t>
  </si>
  <si>
    <t>PUERTO NARE</t>
  </si>
  <si>
    <t>PUERTO TRIUNFO</t>
  </si>
  <si>
    <t>REMEDIOS</t>
  </si>
  <si>
    <t>RETIRO</t>
  </si>
  <si>
    <t>RIONEGRO</t>
  </si>
  <si>
    <t>SABANALARGA</t>
  </si>
  <si>
    <t>SABANETA</t>
  </si>
  <si>
    <t>SALGAR</t>
  </si>
  <si>
    <t>SAN ANDRÉS DE CUERQUÍA</t>
  </si>
  <si>
    <t>SAN CARLOS</t>
  </si>
  <si>
    <t>SAN FRANCISCO</t>
  </si>
  <si>
    <t>SAN JERÓNIMO</t>
  </si>
  <si>
    <t>SAN JOSÉ DE LA MONTAÑA</t>
  </si>
  <si>
    <t>SAN JUAN DE URABÁ</t>
  </si>
  <si>
    <t>SAN LUIS</t>
  </si>
  <si>
    <t>SAN PEDRO DE LOS MILAGROS</t>
  </si>
  <si>
    <t>SAN PEDRO DE URABÁ</t>
  </si>
  <si>
    <t>SAN RAFAEL</t>
  </si>
  <si>
    <t>SAN ROQUE</t>
  </si>
  <si>
    <t>SAN VICENTE FERRER</t>
  </si>
  <si>
    <t>SANTA BÁRBARA</t>
  </si>
  <si>
    <t>SANTA ROSA DE OSOS</t>
  </si>
  <si>
    <t>SANTO DOMINGO</t>
  </si>
  <si>
    <t>EL SANTUARIO</t>
  </si>
  <si>
    <t>SEGOVIA</t>
  </si>
  <si>
    <t>SONSÓN</t>
  </si>
  <si>
    <t>SOPETRÁN</t>
  </si>
  <si>
    <t>TÁMESIS</t>
  </si>
  <si>
    <t>TARAZÁ</t>
  </si>
  <si>
    <t>TARSO</t>
  </si>
  <si>
    <t>TITIRIBÍ</t>
  </si>
  <si>
    <t>TOLEDO</t>
  </si>
  <si>
    <t>TURBO</t>
  </si>
  <si>
    <t>URAMITA</t>
  </si>
  <si>
    <t>URRAO</t>
  </si>
  <si>
    <t>VALDIVIA</t>
  </si>
  <si>
    <t>VALPARAÍSO</t>
  </si>
  <si>
    <t>VEGACHÍ</t>
  </si>
  <si>
    <t>VENECIA</t>
  </si>
  <si>
    <t>VIGÍA DEL FUERTE</t>
  </si>
  <si>
    <t>YALÍ</t>
  </si>
  <si>
    <t>YARUMAL</t>
  </si>
  <si>
    <t>YOLOMBÓ</t>
  </si>
  <si>
    <t>YONDÓ</t>
  </si>
  <si>
    <t>ZARAGOZA</t>
  </si>
  <si>
    <t>ATLÁNTICO</t>
  </si>
  <si>
    <t>BARRANQUILLA</t>
  </si>
  <si>
    <t>BARANOA</t>
  </si>
  <si>
    <t>CAMPO DE LA CRUZ</t>
  </si>
  <si>
    <t>CANDELARIA</t>
  </si>
  <si>
    <t>GALAPA</t>
  </si>
  <si>
    <t>JUAN DE ACOSTA</t>
  </si>
  <si>
    <t>LURUACO</t>
  </si>
  <si>
    <t>MALAMBO</t>
  </si>
  <si>
    <t>MANATÍ</t>
  </si>
  <si>
    <t>PALMAR DE VARELA</t>
  </si>
  <si>
    <t>PIOJÓ</t>
  </si>
  <si>
    <t>POLONUEVO</t>
  </si>
  <si>
    <t>PONEDERA</t>
  </si>
  <si>
    <t>PUERTO COLOMBIA</t>
  </si>
  <si>
    <t>REPELÓN</t>
  </si>
  <si>
    <t>SABANAGRANDE</t>
  </si>
  <si>
    <t>SANTA LUCÍA</t>
  </si>
  <si>
    <t>SANTO TOMÁS</t>
  </si>
  <si>
    <t>SOLEDAD</t>
  </si>
  <si>
    <t>SUAN</t>
  </si>
  <si>
    <t>TUBARÁ</t>
  </si>
  <si>
    <t>USIACURÍ</t>
  </si>
  <si>
    <t>BOGOTÁ, D.C.</t>
  </si>
  <si>
    <t>BOLÍVAR</t>
  </si>
  <si>
    <t>CARTAGENA DE INDIAS</t>
  </si>
  <si>
    <t>ACHÍ</t>
  </si>
  <si>
    <t>ALTOS DEL ROSARIO</t>
  </si>
  <si>
    <t>ARENAL</t>
  </si>
  <si>
    <t>ARJONA</t>
  </si>
  <si>
    <t>ARROYOHONDO</t>
  </si>
  <si>
    <t>BARRANCO DE LOBA</t>
  </si>
  <si>
    <t>CALAMAR</t>
  </si>
  <si>
    <t>CANTAGALLO</t>
  </si>
  <si>
    <t>CICUCO</t>
  </si>
  <si>
    <t>CÓRDOBA</t>
  </si>
  <si>
    <t>CLEMENCIA</t>
  </si>
  <si>
    <t>EL CARMEN DE BOLÍVAR</t>
  </si>
  <si>
    <t>EL GUAMO</t>
  </si>
  <si>
    <t>EL PEÑÓN</t>
  </si>
  <si>
    <t>HATILLO DE LOBA</t>
  </si>
  <si>
    <t>MAGANGUÉ</t>
  </si>
  <si>
    <t>MAHATES</t>
  </si>
  <si>
    <t>MARGARITA</t>
  </si>
  <si>
    <t>MARÍA LA BAJA</t>
  </si>
  <si>
    <t>MONTECRISTO</t>
  </si>
  <si>
    <t>SANTA CRUZ DE MOMPOX</t>
  </si>
  <si>
    <t>MORALES</t>
  </si>
  <si>
    <t>NOROSÍ</t>
  </si>
  <si>
    <t>PINILLOS</t>
  </si>
  <si>
    <t>REGIDOR</t>
  </si>
  <si>
    <t>RÍO VIEJO</t>
  </si>
  <si>
    <t>SAN CRISTÓBAL</t>
  </si>
  <si>
    <t>SAN ESTANISLAO</t>
  </si>
  <si>
    <t>SAN FERNANDO</t>
  </si>
  <si>
    <t>SAN JACINTO</t>
  </si>
  <si>
    <t>SAN JACINTO DEL CAUCA</t>
  </si>
  <si>
    <t>SAN JUAN NEPOMUCENO</t>
  </si>
  <si>
    <t>SAN MARTÍN DE LOBA</t>
  </si>
  <si>
    <t>SAN PABLO</t>
  </si>
  <si>
    <t>SANTA CATALINA</t>
  </si>
  <si>
    <t>SANTA ROSA</t>
  </si>
  <si>
    <t>SANTA ROSA DEL SUR</t>
  </si>
  <si>
    <t>SIMITÍ</t>
  </si>
  <si>
    <t>SOPLAVIENTO</t>
  </si>
  <si>
    <t>TALAIGUA NUEVO</t>
  </si>
  <si>
    <t>TIQUISIO</t>
  </si>
  <si>
    <t>TURBACO</t>
  </si>
  <si>
    <t>TURBANA</t>
  </si>
  <si>
    <t>VILLANUEVA</t>
  </si>
  <si>
    <t>ZAMBRANO</t>
  </si>
  <si>
    <t>BOYACÁ</t>
  </si>
  <si>
    <t>TUNJA</t>
  </si>
  <si>
    <t>ALMEIDA</t>
  </si>
  <si>
    <t>AQUITANIA</t>
  </si>
  <si>
    <t>ARCABUCO</t>
  </si>
  <si>
    <t>BELÉN</t>
  </si>
  <si>
    <t>BERBEO</t>
  </si>
  <si>
    <t>BETÉITIVA</t>
  </si>
  <si>
    <t>BOAVITA</t>
  </si>
  <si>
    <t>BUENAVISTA</t>
  </si>
  <si>
    <t>BUSBANZÁ</t>
  </si>
  <si>
    <t>CAMPOHERMOSO</t>
  </si>
  <si>
    <t>CERINZA</t>
  </si>
  <si>
    <t>CHINAVITA</t>
  </si>
  <si>
    <t>CHIQUINQUIRÁ</t>
  </si>
  <si>
    <t>CHISCAS</t>
  </si>
  <si>
    <t>CHITA</t>
  </si>
  <si>
    <t>CHITARAQUE</t>
  </si>
  <si>
    <t>CHIVATÁ</t>
  </si>
  <si>
    <t>CIÉNEGA</t>
  </si>
  <si>
    <t>CÓMBITA</t>
  </si>
  <si>
    <t>COPER</t>
  </si>
  <si>
    <t>CORRALES</t>
  </si>
  <si>
    <t>COVARACHÍA</t>
  </si>
  <si>
    <t>CUBARÁ</t>
  </si>
  <si>
    <t>CUCAITA</t>
  </si>
  <si>
    <t>CUÍTIVA</t>
  </si>
  <si>
    <t>CHÍQUIZA</t>
  </si>
  <si>
    <t>CHIVOR</t>
  </si>
  <si>
    <t>DUITAMA</t>
  </si>
  <si>
    <t>EL COCUY</t>
  </si>
  <si>
    <t>EL ESPINO</t>
  </si>
  <si>
    <t>FIRAVITOBA</t>
  </si>
  <si>
    <t>FLORESTA</t>
  </si>
  <si>
    <t>GACHANTIVÁ</t>
  </si>
  <si>
    <t>GÁMEZA</t>
  </si>
  <si>
    <t>GARAGOA</t>
  </si>
  <si>
    <t>GUACAMAYAS</t>
  </si>
  <si>
    <t>GUATEQUE</t>
  </si>
  <si>
    <t>GUAYATÁ</t>
  </si>
  <si>
    <t>GÜICÁN DE LA SIERRA</t>
  </si>
  <si>
    <t>IZA</t>
  </si>
  <si>
    <t>JENESANO</t>
  </si>
  <si>
    <t>LABRANZAGRANDE</t>
  </si>
  <si>
    <t>LA CAPILLA</t>
  </si>
  <si>
    <t>LA VICTORIA</t>
  </si>
  <si>
    <t>LA UVITA</t>
  </si>
  <si>
    <t>VILLA DE LEYVA</t>
  </si>
  <si>
    <t>MACANAL</t>
  </si>
  <si>
    <t>MARIPÍ</t>
  </si>
  <si>
    <t>MIRAFLORES</t>
  </si>
  <si>
    <t>MONGUA</t>
  </si>
  <si>
    <t>MONGUÍ</t>
  </si>
  <si>
    <t>MONIQUIRÁ</t>
  </si>
  <si>
    <t>MOTAVITA</t>
  </si>
  <si>
    <t>MUZO</t>
  </si>
  <si>
    <t>NOBSA</t>
  </si>
  <si>
    <t>NUEVO COLÓN</t>
  </si>
  <si>
    <t>OICATÁ</t>
  </si>
  <si>
    <t>OTANCHE</t>
  </si>
  <si>
    <t>PACHAVITA</t>
  </si>
  <si>
    <t>PÁEZ</t>
  </si>
  <si>
    <t>PAIPA</t>
  </si>
  <si>
    <t>PAJARITO</t>
  </si>
  <si>
    <t>PANQUEBA</t>
  </si>
  <si>
    <t>PAUNA</t>
  </si>
  <si>
    <t>PAYA</t>
  </si>
  <si>
    <t>PAZ DE RÍO</t>
  </si>
  <si>
    <t>PESCA</t>
  </si>
  <si>
    <t>PISBA</t>
  </si>
  <si>
    <t>PUERTO BOYACÁ</t>
  </si>
  <si>
    <t>QUÍPAMA</t>
  </si>
  <si>
    <t>RAMIRIQUÍ</t>
  </si>
  <si>
    <t>RÁQUIRA</t>
  </si>
  <si>
    <t>RONDÓN</t>
  </si>
  <si>
    <t>SABOYÁ</t>
  </si>
  <si>
    <t>SÁCHICA</t>
  </si>
  <si>
    <t>SAMACÁ</t>
  </si>
  <si>
    <t>SAN EDUARDO</t>
  </si>
  <si>
    <t>SAN JOSÉ DE PARE</t>
  </si>
  <si>
    <t>SAN LUIS DE GACENO</t>
  </si>
  <si>
    <t>SAN MATEO</t>
  </si>
  <si>
    <t>SAN MIGUEL DE SEMA</t>
  </si>
  <si>
    <t>SAN PABLO DE BORBUR</t>
  </si>
  <si>
    <t>SANTANA</t>
  </si>
  <si>
    <t>SANTA MARÍA</t>
  </si>
  <si>
    <t>SANTA ROSA DE VITERBO</t>
  </si>
  <si>
    <t>SANTA SOFÍA</t>
  </si>
  <si>
    <t>SATIVANORTE</t>
  </si>
  <si>
    <t>SATIVASUR</t>
  </si>
  <si>
    <t>SIACHOQUE</t>
  </si>
  <si>
    <t>SOATÁ</t>
  </si>
  <si>
    <t>SOCOTÁ</t>
  </si>
  <si>
    <t>SOCHA</t>
  </si>
  <si>
    <t>SOGAMOSO</t>
  </si>
  <si>
    <t>SOMONDOCO</t>
  </si>
  <si>
    <t>SORA</t>
  </si>
  <si>
    <t>SOTAQUIRÁ</t>
  </si>
  <si>
    <t>SORACÁ</t>
  </si>
  <si>
    <t>SUSACÓN</t>
  </si>
  <si>
    <t>SUTAMARCHÁN</t>
  </si>
  <si>
    <t>SUTATENZA</t>
  </si>
  <si>
    <t>TASCO</t>
  </si>
  <si>
    <t>TENZA</t>
  </si>
  <si>
    <t>TIBANÁ</t>
  </si>
  <si>
    <t>TIBASOSA</t>
  </si>
  <si>
    <t>TINJACÁ</t>
  </si>
  <si>
    <t>TIPACOQUE</t>
  </si>
  <si>
    <t>TOCA</t>
  </si>
  <si>
    <t>TOGÜÍ</t>
  </si>
  <si>
    <t>TÓPAGA</t>
  </si>
  <si>
    <t>TOTA</t>
  </si>
  <si>
    <t>TUNUNGUÁ</t>
  </si>
  <si>
    <t>TURMEQUÉ</t>
  </si>
  <si>
    <t>TUTA</t>
  </si>
  <si>
    <t>TUTAZÁ</t>
  </si>
  <si>
    <t>ÚMBITA</t>
  </si>
  <si>
    <t>VENTAQUEMADA</t>
  </si>
  <si>
    <t>VIRACACHÁ</t>
  </si>
  <si>
    <t>ZETAQUIRA</t>
  </si>
  <si>
    <t>MANIZALES</t>
  </si>
  <si>
    <t>AGUADAS</t>
  </si>
  <si>
    <t>ANSERMA</t>
  </si>
  <si>
    <t>ARANZAZU</t>
  </si>
  <si>
    <t>BELALCÁZAR</t>
  </si>
  <si>
    <t>CHINCHINÁ</t>
  </si>
  <si>
    <t>FILADELFIA</t>
  </si>
  <si>
    <t>LA DORADA</t>
  </si>
  <si>
    <t>LA MERCED</t>
  </si>
  <si>
    <t>MANZANARES</t>
  </si>
  <si>
    <t>MARMATO</t>
  </si>
  <si>
    <t>MARQUETALIA</t>
  </si>
  <si>
    <t>MARULANDA</t>
  </si>
  <si>
    <t>NEIRA</t>
  </si>
  <si>
    <t>NORCASIA</t>
  </si>
  <si>
    <t>PÁCORA</t>
  </si>
  <si>
    <t>PALESTINA</t>
  </si>
  <si>
    <t>PENSILVANIA</t>
  </si>
  <si>
    <t>RIOSUCIO</t>
  </si>
  <si>
    <t>RISARALDA</t>
  </si>
  <si>
    <t>SALAMINA</t>
  </si>
  <si>
    <t>SAMANÁ</t>
  </si>
  <si>
    <t>SAN JOSÉ</t>
  </si>
  <si>
    <t>SUPÍA</t>
  </si>
  <si>
    <t>VICTORIA</t>
  </si>
  <si>
    <t>VILLAMARÍA</t>
  </si>
  <si>
    <t>VITERBO</t>
  </si>
  <si>
    <t>CAQUETÁ</t>
  </si>
  <si>
    <t>FLORENCIA</t>
  </si>
  <si>
    <t>ALBANIA</t>
  </si>
  <si>
    <t>BELÉN DE LOS ANDAQUÍES</t>
  </si>
  <si>
    <t>CARTAGENA DEL CHAIRÁ</t>
  </si>
  <si>
    <t>CURILLO</t>
  </si>
  <si>
    <t>EL DONCELLO</t>
  </si>
  <si>
    <t>EL PAUJÍL</t>
  </si>
  <si>
    <t>LA MONTAÑITA</t>
  </si>
  <si>
    <t>MILÁN</t>
  </si>
  <si>
    <t>MORELIA</t>
  </si>
  <si>
    <t>PUERTO RICO</t>
  </si>
  <si>
    <t>SAN JOSÉ DEL FRAGUA</t>
  </si>
  <si>
    <t>SAN VICENTE DEL CAGUÁN</t>
  </si>
  <si>
    <t>SOLANO</t>
  </si>
  <si>
    <t>SOLITA</t>
  </si>
  <si>
    <t>CAUCA</t>
  </si>
  <si>
    <t>POPAYÁN</t>
  </si>
  <si>
    <t>ALMAGUER</t>
  </si>
  <si>
    <t>BALBOA</t>
  </si>
  <si>
    <t>BUENOS AIRES</t>
  </si>
  <si>
    <t>CAJIBÍO</t>
  </si>
  <si>
    <t>CALDONO</t>
  </si>
  <si>
    <t>CALOTO</t>
  </si>
  <si>
    <t>CORINTO</t>
  </si>
  <si>
    <t>EL TAMBO</t>
  </si>
  <si>
    <t>GUACHENÉ</t>
  </si>
  <si>
    <t>GUAPI</t>
  </si>
  <si>
    <t>INZÁ</t>
  </si>
  <si>
    <t>JAMBALÓ</t>
  </si>
  <si>
    <t>LA SIERRA</t>
  </si>
  <si>
    <t>LA VEGA</t>
  </si>
  <si>
    <t>LÓPEZ DE MICAY</t>
  </si>
  <si>
    <t>MERCADERES</t>
  </si>
  <si>
    <t>MIRANDA</t>
  </si>
  <si>
    <t>PADILLA</t>
  </si>
  <si>
    <t>PATÍA</t>
  </si>
  <si>
    <t>PIAMONTE</t>
  </si>
  <si>
    <t>PIENDAMÓ - TUNÍA</t>
  </si>
  <si>
    <t>PUERTO TEJADA</t>
  </si>
  <si>
    <t>PURACÉ</t>
  </si>
  <si>
    <t>ROSAS</t>
  </si>
  <si>
    <t>SAN SEBASTIÁN</t>
  </si>
  <si>
    <t>SANTANDER DE QUILICHAO</t>
  </si>
  <si>
    <t>SILVIA</t>
  </si>
  <si>
    <t>SOTARÁ PAISPAMBA</t>
  </si>
  <si>
    <t>SUÁREZ</t>
  </si>
  <si>
    <t>SUCRE</t>
  </si>
  <si>
    <t>TIMBÍO</t>
  </si>
  <si>
    <t>TIMBIQUÍ</t>
  </si>
  <si>
    <t>TORIBÍO</t>
  </si>
  <si>
    <t>TOTORÓ</t>
  </si>
  <si>
    <t>VILLA RICA</t>
  </si>
  <si>
    <t>CESAR</t>
  </si>
  <si>
    <t>VALLEDUPAR</t>
  </si>
  <si>
    <t>AGUACHICA</t>
  </si>
  <si>
    <t>AGUSTÍN CODAZZI</t>
  </si>
  <si>
    <t>ASTREA</t>
  </si>
  <si>
    <t>BECERRIL</t>
  </si>
  <si>
    <t>BOSCONIA</t>
  </si>
  <si>
    <t>CHIMICHAGUA</t>
  </si>
  <si>
    <t>CHIRIGUANÁ</t>
  </si>
  <si>
    <t>CURUMANÍ</t>
  </si>
  <si>
    <t>EL COPEY</t>
  </si>
  <si>
    <t>EL PASO</t>
  </si>
  <si>
    <t>GAMARRA</t>
  </si>
  <si>
    <t>GONZÁLEZ</t>
  </si>
  <si>
    <t>LA GLORIA</t>
  </si>
  <si>
    <t>LA JAGUA DE IBIRICO</t>
  </si>
  <si>
    <t>MANAURE BALCÓN DEL CESAR</t>
  </si>
  <si>
    <t>PAILITAS</t>
  </si>
  <si>
    <t>PELAYA</t>
  </si>
  <si>
    <t>PUEBLO BELLO</t>
  </si>
  <si>
    <t>RÍO DE ORO</t>
  </si>
  <si>
    <t>LA PAZ</t>
  </si>
  <si>
    <t>SAN ALBERTO</t>
  </si>
  <si>
    <t>SAN DIEGO</t>
  </si>
  <si>
    <t>SAN MARTÍN</t>
  </si>
  <si>
    <t>TAMALAMEQUE</t>
  </si>
  <si>
    <t>MONTERÍA</t>
  </si>
  <si>
    <t>AYAPEL</t>
  </si>
  <si>
    <t>CANALETE</t>
  </si>
  <si>
    <t>CERETÉ</t>
  </si>
  <si>
    <t>CHIMÁ</t>
  </si>
  <si>
    <t>CHINÚ</t>
  </si>
  <si>
    <t>CIÉNAGA DE ORO</t>
  </si>
  <si>
    <t>COTORRA</t>
  </si>
  <si>
    <t>LA APARTADA</t>
  </si>
  <si>
    <t>LORICA</t>
  </si>
  <si>
    <t>LOS CÓRDOBAS</t>
  </si>
  <si>
    <t>MOMIL</t>
  </si>
  <si>
    <t>MONTELÍBANO</t>
  </si>
  <si>
    <t>MOÑITOS</t>
  </si>
  <si>
    <t>PLANETA RICA</t>
  </si>
  <si>
    <t>PUEBLO NUEVO</t>
  </si>
  <si>
    <t>PUERTO ESCONDIDO</t>
  </si>
  <si>
    <t>PUERTO LIBERTADOR</t>
  </si>
  <si>
    <t>PURÍSIMA DE LA CONCEPCIÓN</t>
  </si>
  <si>
    <t>SAHAGÚN</t>
  </si>
  <si>
    <t>SAN ANDRÉS DE SOTAVENTO</t>
  </si>
  <si>
    <t>SAN ANTERO</t>
  </si>
  <si>
    <t>SAN BERNARDO DEL VIENTO</t>
  </si>
  <si>
    <t>SAN JOSÉ DE URÉ</t>
  </si>
  <si>
    <t>SAN PELAYO</t>
  </si>
  <si>
    <t>TIERRALTA</t>
  </si>
  <si>
    <t>TUCHÍN</t>
  </si>
  <si>
    <t>VALENCIA</t>
  </si>
  <si>
    <t>CUNDINAMARCA</t>
  </si>
  <si>
    <t>AGUA DE DIOS</t>
  </si>
  <si>
    <t>ALBÁN</t>
  </si>
  <si>
    <t>ANAPOIMA</t>
  </si>
  <si>
    <t>ANOLAIMA</t>
  </si>
  <si>
    <t>ARBELÁEZ</t>
  </si>
  <si>
    <t>BELTRÁN</t>
  </si>
  <si>
    <t>BITUIMA</t>
  </si>
  <si>
    <t>BOJACÁ</t>
  </si>
  <si>
    <t>CABRERA</t>
  </si>
  <si>
    <t>CACHIPAY</t>
  </si>
  <si>
    <t>CAJICÁ</t>
  </si>
  <si>
    <t>CAPARRAPÍ</t>
  </si>
  <si>
    <t>CÁQUEZA</t>
  </si>
  <si>
    <t>CARMEN DE CARUPA</t>
  </si>
  <si>
    <t>CHAGUANÍ</t>
  </si>
  <si>
    <t>CHÍA</t>
  </si>
  <si>
    <t>CHIPAQUE</t>
  </si>
  <si>
    <t>CHOACHÍ</t>
  </si>
  <si>
    <t>CHOCONTÁ</t>
  </si>
  <si>
    <t>COGUA</t>
  </si>
  <si>
    <t>COTA</t>
  </si>
  <si>
    <t>CUCUNUBÁ</t>
  </si>
  <si>
    <t>EL COLEGIO</t>
  </si>
  <si>
    <t>EL ROSAL</t>
  </si>
  <si>
    <t>FACATATIVÁ</t>
  </si>
  <si>
    <t>FÓMEQUE</t>
  </si>
  <si>
    <t>FOSCA</t>
  </si>
  <si>
    <t>FUNZA</t>
  </si>
  <si>
    <t>FÚQUENE</t>
  </si>
  <si>
    <t>FUSAGASUGÁ</t>
  </si>
  <si>
    <t>GACHALÁ</t>
  </si>
  <si>
    <t>GACHANCIPÁ</t>
  </si>
  <si>
    <t>GACHETÁ</t>
  </si>
  <si>
    <t>GAMA</t>
  </si>
  <si>
    <t>GIRARDOT</t>
  </si>
  <si>
    <t>GUACHETÁ</t>
  </si>
  <si>
    <t>GUADUAS</t>
  </si>
  <si>
    <t>GUASCA</t>
  </si>
  <si>
    <t>GUATAQUÍ</t>
  </si>
  <si>
    <t>GUATAVITA</t>
  </si>
  <si>
    <t>GUAYABAL DE SÍQUIMA</t>
  </si>
  <si>
    <t>GUAYABETAL</t>
  </si>
  <si>
    <t>GUTIÉRREZ</t>
  </si>
  <si>
    <t>JERUSALÉN</t>
  </si>
  <si>
    <t>JUNÍN</t>
  </si>
  <si>
    <t>LA CALERA</t>
  </si>
  <si>
    <t>LA MESA</t>
  </si>
  <si>
    <t>LA PALMA</t>
  </si>
  <si>
    <t>LA PEÑA</t>
  </si>
  <si>
    <t>LENGUAZAQUE</t>
  </si>
  <si>
    <t>MACHETÁ</t>
  </si>
  <si>
    <t>MADRID</t>
  </si>
  <si>
    <t>MANTA</t>
  </si>
  <si>
    <t>MEDINA</t>
  </si>
  <si>
    <t>MOSQUERA</t>
  </si>
  <si>
    <t>NEMOCÓN</t>
  </si>
  <si>
    <t>NILO</t>
  </si>
  <si>
    <t>NIMAIMA</t>
  </si>
  <si>
    <t>NOCAIMA</t>
  </si>
  <si>
    <t>PACHO</t>
  </si>
  <si>
    <t>PAIME</t>
  </si>
  <si>
    <t>PANDI</t>
  </si>
  <si>
    <t>PARATEBUENO</t>
  </si>
  <si>
    <t>PASCA</t>
  </si>
  <si>
    <t>PUERTO SALGAR</t>
  </si>
  <si>
    <t>PULÍ</t>
  </si>
  <si>
    <t>QUEBRADANEGRA</t>
  </si>
  <si>
    <t>QUETAME</t>
  </si>
  <si>
    <t>QUIPILE</t>
  </si>
  <si>
    <t>APULO</t>
  </si>
  <si>
    <t>RICAURTE</t>
  </si>
  <si>
    <t>SAN ANTONIO DEL TEQUENDAMA</t>
  </si>
  <si>
    <t>SAN BERNARDO</t>
  </si>
  <si>
    <t>SAN CAYETANO</t>
  </si>
  <si>
    <t>SAN JUAN DE RIOSECO</t>
  </si>
  <si>
    <t>SASAIMA</t>
  </si>
  <si>
    <t>SESQUILÉ</t>
  </si>
  <si>
    <t>SIBATÉ</t>
  </si>
  <si>
    <t>SILVANIA</t>
  </si>
  <si>
    <t>SIMIJACA</t>
  </si>
  <si>
    <t>SOACHA</t>
  </si>
  <si>
    <t>SOPÓ</t>
  </si>
  <si>
    <t>SUBACHOQUE</t>
  </si>
  <si>
    <t>SUESCA</t>
  </si>
  <si>
    <t>SUPATÁ</t>
  </si>
  <si>
    <t>SUSA</t>
  </si>
  <si>
    <t>SUTATAUSA</t>
  </si>
  <si>
    <t>TABIO</t>
  </si>
  <si>
    <t>TAUSA</t>
  </si>
  <si>
    <t>TENA</t>
  </si>
  <si>
    <t>TENJO</t>
  </si>
  <si>
    <t>TIBACUY</t>
  </si>
  <si>
    <t>TIBIRITA</t>
  </si>
  <si>
    <t>TOCAIMA</t>
  </si>
  <si>
    <t>TOCANCIPÁ</t>
  </si>
  <si>
    <t>TOPAIPÍ</t>
  </si>
  <si>
    <t>UBALÁ</t>
  </si>
  <si>
    <t>UBAQUE</t>
  </si>
  <si>
    <t>VILLA DE SAN DIEGO DE UBATÉ</t>
  </si>
  <si>
    <t>UNE</t>
  </si>
  <si>
    <t>ÚTICA</t>
  </si>
  <si>
    <t>VERGARA</t>
  </si>
  <si>
    <t>VIANÍ</t>
  </si>
  <si>
    <t>VILLAGÓMEZ</t>
  </si>
  <si>
    <t>VILLAPINZÓN</t>
  </si>
  <si>
    <t>VILLETA</t>
  </si>
  <si>
    <t>VIOTÁ</t>
  </si>
  <si>
    <t>YACOPÍ</t>
  </si>
  <si>
    <t>ZIPACÓN</t>
  </si>
  <si>
    <t>ZIPAQUIRÁ</t>
  </si>
  <si>
    <t>CHOCÓ</t>
  </si>
  <si>
    <t>QUIBDÓ</t>
  </si>
  <si>
    <t>ACANDÍ</t>
  </si>
  <si>
    <t>ALTO BAUDÓ</t>
  </si>
  <si>
    <t>ATRATO</t>
  </si>
  <si>
    <t>BAGADÓ</t>
  </si>
  <si>
    <t>BAHÍA SOLANO</t>
  </si>
  <si>
    <t>BAJO BAUDÓ</t>
  </si>
  <si>
    <t>BOJAYÁ</t>
  </si>
  <si>
    <t>EL CANTÓN DEL SAN PABLO</t>
  </si>
  <si>
    <t>CARMEN DEL DARIÉN</t>
  </si>
  <si>
    <t>CÉRTEGUI</t>
  </si>
  <si>
    <t>CONDOTO</t>
  </si>
  <si>
    <t>EL CARMEN DE ATRATO</t>
  </si>
  <si>
    <t>EL LITORAL DEL SAN JUAN</t>
  </si>
  <si>
    <t>ISTMINA</t>
  </si>
  <si>
    <t>JURADÓ</t>
  </si>
  <si>
    <t>LLORÓ</t>
  </si>
  <si>
    <t>MEDIO ATRATO</t>
  </si>
  <si>
    <t>MEDIO BAUDÓ</t>
  </si>
  <si>
    <t>MEDIO SAN JUAN</t>
  </si>
  <si>
    <t>NÓVITA</t>
  </si>
  <si>
    <t>NUQUÍ</t>
  </si>
  <si>
    <t>RÍO IRÓ</t>
  </si>
  <si>
    <t>RÍO QUITO</t>
  </si>
  <si>
    <t>SAN JOSÉ DEL PALMAR</t>
  </si>
  <si>
    <t>SIPÍ</t>
  </si>
  <si>
    <t>TADÓ</t>
  </si>
  <si>
    <t>UNGUÍA</t>
  </si>
  <si>
    <t>UNIÓN PANAMERICANA</t>
  </si>
  <si>
    <t>HUILA</t>
  </si>
  <si>
    <t>NEIVA</t>
  </si>
  <si>
    <t>ACEVEDO</t>
  </si>
  <si>
    <t>AGRADO</t>
  </si>
  <si>
    <t>AIPE</t>
  </si>
  <si>
    <t>ALGECIRAS</t>
  </si>
  <si>
    <t>ALTAMIRA</t>
  </si>
  <si>
    <t>BARAYA</t>
  </si>
  <si>
    <t>CAMPOALEGRE</t>
  </si>
  <si>
    <t>COLOMBIA</t>
  </si>
  <si>
    <t>ELÍAS</t>
  </si>
  <si>
    <t>GARZÓN</t>
  </si>
  <si>
    <t>GIGANTE</t>
  </si>
  <si>
    <t>HOBO</t>
  </si>
  <si>
    <t>ÍQUIRA</t>
  </si>
  <si>
    <t>ISNOS</t>
  </si>
  <si>
    <t>LA ARGENTINA</t>
  </si>
  <si>
    <t>LA PLATA</t>
  </si>
  <si>
    <t>NÁTAGA</t>
  </si>
  <si>
    <t>OPORAPA</t>
  </si>
  <si>
    <t>PAICOL</t>
  </si>
  <si>
    <t>PALERMO</t>
  </si>
  <si>
    <t>PITAL</t>
  </si>
  <si>
    <t>PITALITO</t>
  </si>
  <si>
    <t>RIVERA</t>
  </si>
  <si>
    <t>SALADOBLANCO</t>
  </si>
  <si>
    <t>SAN AGUSTÍN</t>
  </si>
  <si>
    <t>SUAZA</t>
  </si>
  <si>
    <t>TARQUI</t>
  </si>
  <si>
    <t>TESALIA</t>
  </si>
  <si>
    <t>TELLO</t>
  </si>
  <si>
    <t>TERUEL</t>
  </si>
  <si>
    <t>TIMANÁ</t>
  </si>
  <si>
    <t>VILLAVIEJA</t>
  </si>
  <si>
    <t>YAGUARÁ</t>
  </si>
  <si>
    <t>LA GUAJIRA</t>
  </si>
  <si>
    <t>RIOHACHA</t>
  </si>
  <si>
    <t>BARRANCAS</t>
  </si>
  <si>
    <t>DIBULLA</t>
  </si>
  <si>
    <t>DISTRACCIÓN</t>
  </si>
  <si>
    <t>EL MOLINO</t>
  </si>
  <si>
    <t>FONSECA</t>
  </si>
  <si>
    <t>HATONUEVO</t>
  </si>
  <si>
    <t>LA JAGUA DEL PILAR</t>
  </si>
  <si>
    <t>MAICAO</t>
  </si>
  <si>
    <t>MANAURE</t>
  </si>
  <si>
    <t>SAN JUAN DEL CESAR</t>
  </si>
  <si>
    <t>URIBIA</t>
  </si>
  <si>
    <t>URUMITA</t>
  </si>
  <si>
    <t>MAGDALENA</t>
  </si>
  <si>
    <t>SANTA MARTA</t>
  </si>
  <si>
    <t>ALGARROBO</t>
  </si>
  <si>
    <t>ARACATACA</t>
  </si>
  <si>
    <t>ARIGUANÍ</t>
  </si>
  <si>
    <t>CERRO DE SAN ANTONIO</t>
  </si>
  <si>
    <t>CHIVOLO</t>
  </si>
  <si>
    <t>CIÉNAGA</t>
  </si>
  <si>
    <t>EL BANCO</t>
  </si>
  <si>
    <t>EL PIÑÓN</t>
  </si>
  <si>
    <t>EL RETÉN</t>
  </si>
  <si>
    <t>FUNDACIÓN</t>
  </si>
  <si>
    <t>GUAMAL</t>
  </si>
  <si>
    <t>NUEVA GRANADA</t>
  </si>
  <si>
    <t>PEDRAZA</t>
  </si>
  <si>
    <t>PIJIÑO DEL CARMEN</t>
  </si>
  <si>
    <t>PIVIJAY</t>
  </si>
  <si>
    <t>PLATO</t>
  </si>
  <si>
    <t>PUEBLOVIEJO</t>
  </si>
  <si>
    <t>REMOLINO</t>
  </si>
  <si>
    <t>SABANAS DE SAN ÁNGEL</t>
  </si>
  <si>
    <t>SAN SEBASTIÁN DE BUENAVISTA</t>
  </si>
  <si>
    <t>SAN ZENÓN</t>
  </si>
  <si>
    <t>SANTA ANA</t>
  </si>
  <si>
    <t>SANTA BÁRBARA DE PINTO</t>
  </si>
  <si>
    <t>SITIONUEVO</t>
  </si>
  <si>
    <t>TENERIFE</t>
  </si>
  <si>
    <t>ZAPAYÁN</t>
  </si>
  <si>
    <t>ZONA BANANERA</t>
  </si>
  <si>
    <t>META</t>
  </si>
  <si>
    <t>VILLAVICENCIO</t>
  </si>
  <si>
    <t>ACACÍAS</t>
  </si>
  <si>
    <t>BARRANCA DE UPÍA</t>
  </si>
  <si>
    <t>CABUYARO</t>
  </si>
  <si>
    <t>CASTILLA LA NUEVA</t>
  </si>
  <si>
    <t>CUBARRAL</t>
  </si>
  <si>
    <t>CUMARAL</t>
  </si>
  <si>
    <t>EL CALVARIO</t>
  </si>
  <si>
    <t>EL CASTILLO</t>
  </si>
  <si>
    <t>EL DORADO</t>
  </si>
  <si>
    <t>FUENTE DE ORO</t>
  </si>
  <si>
    <t>MAPIRIPÁN</t>
  </si>
  <si>
    <t>MESETAS</t>
  </si>
  <si>
    <t>LA MACARENA</t>
  </si>
  <si>
    <t>URIBE</t>
  </si>
  <si>
    <t>LEJANÍAS</t>
  </si>
  <si>
    <t>PUERTO CONCORDIA</t>
  </si>
  <si>
    <t>PUERTO GAITÁN</t>
  </si>
  <si>
    <t>PUERTO LÓPEZ</t>
  </si>
  <si>
    <t>PUERTO LLERAS</t>
  </si>
  <si>
    <t>RESTREPO</t>
  </si>
  <si>
    <t>SAN CARLOS DE GUAROA</t>
  </si>
  <si>
    <t>SAN JUAN DE ARAMA</t>
  </si>
  <si>
    <t>SAN JUANITO</t>
  </si>
  <si>
    <t>VISTAHERMOSA</t>
  </si>
  <si>
    <t>PASTO</t>
  </si>
  <si>
    <t>ALDANA</t>
  </si>
  <si>
    <t>ANCUYA</t>
  </si>
  <si>
    <t>ARBOLEDA</t>
  </si>
  <si>
    <t>BARBACOAS</t>
  </si>
  <si>
    <t>BUESACO</t>
  </si>
  <si>
    <t>COLÓN</t>
  </si>
  <si>
    <t>CONSACÁ</t>
  </si>
  <si>
    <t>CONTADERO</t>
  </si>
  <si>
    <t>CUASPUD CARLOSAMA</t>
  </si>
  <si>
    <t>CUMBAL</t>
  </si>
  <si>
    <t>CUMBITARA</t>
  </si>
  <si>
    <t>CHACHAGÜÍ</t>
  </si>
  <si>
    <t>EL CHARCO</t>
  </si>
  <si>
    <t>EL PEÑOL</t>
  </si>
  <si>
    <t>EL ROSARIO</t>
  </si>
  <si>
    <t>EL TABLÓN DE GÓMEZ</t>
  </si>
  <si>
    <t>FUNES</t>
  </si>
  <si>
    <t>GUACHUCAL</t>
  </si>
  <si>
    <t>GUAITARILLA</t>
  </si>
  <si>
    <t>GUALMATÁN</t>
  </si>
  <si>
    <t>ILES</t>
  </si>
  <si>
    <t>IMUÉS</t>
  </si>
  <si>
    <t>IPIALES</t>
  </si>
  <si>
    <t>LA CRUZ</t>
  </si>
  <si>
    <t>LA FLORIDA</t>
  </si>
  <si>
    <t>LA LLANADA</t>
  </si>
  <si>
    <t>LA TOLA</t>
  </si>
  <si>
    <t>LEIVA</t>
  </si>
  <si>
    <t>LINARES</t>
  </si>
  <si>
    <t>LOS ANDES</t>
  </si>
  <si>
    <t>MAGÜÍ</t>
  </si>
  <si>
    <t>MALLAMA</t>
  </si>
  <si>
    <t>OLAYA HERRERA</t>
  </si>
  <si>
    <t>OSPINA</t>
  </si>
  <si>
    <t>FRANCISCO PIZARRO</t>
  </si>
  <si>
    <t>POLICARPA</t>
  </si>
  <si>
    <t>POTOSÍ</t>
  </si>
  <si>
    <t>PROVIDENCIA</t>
  </si>
  <si>
    <t>PUERRES</t>
  </si>
  <si>
    <t>PUPIALES</t>
  </si>
  <si>
    <t>ROBERTO PAYÁN</t>
  </si>
  <si>
    <t>SAMANIEGO</t>
  </si>
  <si>
    <t>SANDONÁ</t>
  </si>
  <si>
    <t>SAN LORENZO</t>
  </si>
  <si>
    <t>SAN PEDRO DE CARTAGO</t>
  </si>
  <si>
    <t>SANTACRUZ</t>
  </si>
  <si>
    <t>SAPUYES</t>
  </si>
  <si>
    <t>TAMINANGO</t>
  </si>
  <si>
    <t>TANGUA</t>
  </si>
  <si>
    <t>SAN ANDRÉS DE TUMACO</t>
  </si>
  <si>
    <t>TÚQUERRES</t>
  </si>
  <si>
    <t>YACUANQUER</t>
  </si>
  <si>
    <t>NORTE DE SANTANDER</t>
  </si>
  <si>
    <t>SAN JOSÉ DE CÚCUTA</t>
  </si>
  <si>
    <t>ÁBREGO</t>
  </si>
  <si>
    <t>ARBOLEDAS</t>
  </si>
  <si>
    <t>BOCHALEMA</t>
  </si>
  <si>
    <t>BUCARASICA</t>
  </si>
  <si>
    <t>CÁCOTA</t>
  </si>
  <si>
    <t>CÁCHIRA</t>
  </si>
  <si>
    <t>CHINÁCOTA</t>
  </si>
  <si>
    <t>CHITAGÁ</t>
  </si>
  <si>
    <t>CONVENCIÓN</t>
  </si>
  <si>
    <t>CUCUTILLA</t>
  </si>
  <si>
    <t>DURANIA</t>
  </si>
  <si>
    <t>EL CARMEN</t>
  </si>
  <si>
    <t>EL TARRA</t>
  </si>
  <si>
    <t>EL ZULIA</t>
  </si>
  <si>
    <t>GRAMALOTE</t>
  </si>
  <si>
    <t>HACARÍ</t>
  </si>
  <si>
    <t>HERRÁN</t>
  </si>
  <si>
    <t>LABATECA</t>
  </si>
  <si>
    <t>LA ESPERANZA</t>
  </si>
  <si>
    <t>LA PLAYA</t>
  </si>
  <si>
    <t>LOS PATIOS</t>
  </si>
  <si>
    <t>LOURDES</t>
  </si>
  <si>
    <t>MUTISCUA</t>
  </si>
  <si>
    <t>OCAÑA</t>
  </si>
  <si>
    <t>PAMPLONA</t>
  </si>
  <si>
    <t>PAMPLONITA</t>
  </si>
  <si>
    <t>PUERTO SANTANDER</t>
  </si>
  <si>
    <t>RAGONVALIA</t>
  </si>
  <si>
    <t>SALAZAR</t>
  </si>
  <si>
    <t>SAN CALIXTO</t>
  </si>
  <si>
    <t>SANTIAGO</t>
  </si>
  <si>
    <t>SARDINATA</t>
  </si>
  <si>
    <t>SILOS</t>
  </si>
  <si>
    <t>TEORAMA</t>
  </si>
  <si>
    <t>TIBÚ</t>
  </si>
  <si>
    <t>VILLA CARO</t>
  </si>
  <si>
    <t>VILLA DEL ROSARIO</t>
  </si>
  <si>
    <t>QUINDÍO</t>
  </si>
  <si>
    <t>CALARCÁ</t>
  </si>
  <si>
    <t>CIRCASIA</t>
  </si>
  <si>
    <t>FILANDIA</t>
  </si>
  <si>
    <t>GÉNOVA</t>
  </si>
  <si>
    <t>LA TEBAIDA</t>
  </si>
  <si>
    <t>MONTENEGRO</t>
  </si>
  <si>
    <t>PIJAO</t>
  </si>
  <si>
    <t>QUIMBAYA</t>
  </si>
  <si>
    <t>SALENTO</t>
  </si>
  <si>
    <t>PEREIRA</t>
  </si>
  <si>
    <t>APÍA</t>
  </si>
  <si>
    <t>BELÉN DE UMBRÍA</t>
  </si>
  <si>
    <t>DOSQUEBRADAS</t>
  </si>
  <si>
    <t>GUÁTICA</t>
  </si>
  <si>
    <t>LA CELIA</t>
  </si>
  <si>
    <t>LA VIRGINIA</t>
  </si>
  <si>
    <t>MARSELLA</t>
  </si>
  <si>
    <t>MISTRATÓ</t>
  </si>
  <si>
    <t>PUEBLO RICO</t>
  </si>
  <si>
    <t>QUINCHÍA</t>
  </si>
  <si>
    <t>SANTA ROSA DE CABAL</t>
  </si>
  <si>
    <t>SANTUARIO</t>
  </si>
  <si>
    <t>SANTANDER</t>
  </si>
  <si>
    <t>BUCARAMANGA</t>
  </si>
  <si>
    <t>AGUADA</t>
  </si>
  <si>
    <t>ARATOCA</t>
  </si>
  <si>
    <t>BARICHARA</t>
  </si>
  <si>
    <t>BARRANCABERMEJA</t>
  </si>
  <si>
    <t>CALIFORNIA</t>
  </si>
  <si>
    <t>CAPITANEJO</t>
  </si>
  <si>
    <t>CARCASÍ</t>
  </si>
  <si>
    <t>CEPITÁ</t>
  </si>
  <si>
    <t>CERRITO</t>
  </si>
  <si>
    <t>CHARALÁ</t>
  </si>
  <si>
    <t>CHARTA</t>
  </si>
  <si>
    <t>CHIMA</t>
  </si>
  <si>
    <t>CHIPATÁ</t>
  </si>
  <si>
    <t>CIMITARRA</t>
  </si>
  <si>
    <t>CONFINES</t>
  </si>
  <si>
    <t>CONTRATACIÓN</t>
  </si>
  <si>
    <t>COROMORO</t>
  </si>
  <si>
    <t>CURITÍ</t>
  </si>
  <si>
    <t>EL CARMEN DE CHUCURÍ</t>
  </si>
  <si>
    <t>EL GUACAMAYO</t>
  </si>
  <si>
    <t>EL PLAYÓN</t>
  </si>
  <si>
    <t>ENCINO</t>
  </si>
  <si>
    <t>ENCISO</t>
  </si>
  <si>
    <t>FLORIÁN</t>
  </si>
  <si>
    <t>FLORIDABLANCA</t>
  </si>
  <si>
    <t>GALÁN</t>
  </si>
  <si>
    <t>GÁMBITA</t>
  </si>
  <si>
    <t>GIRÓN</t>
  </si>
  <si>
    <t>GUACA</t>
  </si>
  <si>
    <t>GUAPOTÁ</t>
  </si>
  <si>
    <t>GUAVATÁ</t>
  </si>
  <si>
    <t>GÜEPSA</t>
  </si>
  <si>
    <t>HATO</t>
  </si>
  <si>
    <t>JESÚS MARÍA</t>
  </si>
  <si>
    <t>JORDÁN</t>
  </si>
  <si>
    <t>LA BELLEZA</t>
  </si>
  <si>
    <t>LANDÁZURI</t>
  </si>
  <si>
    <t>LEBRIJA</t>
  </si>
  <si>
    <t>LOS SANTOS</t>
  </si>
  <si>
    <t>MACARAVITA</t>
  </si>
  <si>
    <t>MÁLAGA</t>
  </si>
  <si>
    <t>MATANZA</t>
  </si>
  <si>
    <t>MOGOTES</t>
  </si>
  <si>
    <t>MOLAGAVITA</t>
  </si>
  <si>
    <t>OCAMONTE</t>
  </si>
  <si>
    <t>OIBA</t>
  </si>
  <si>
    <t>ONZAGA</t>
  </si>
  <si>
    <t>PALMAR</t>
  </si>
  <si>
    <t>PALMAS DEL SOCORRO</t>
  </si>
  <si>
    <t>PÁRAMO</t>
  </si>
  <si>
    <t>PIEDECUESTA</t>
  </si>
  <si>
    <t>PINCHOTE</t>
  </si>
  <si>
    <t>PUENTE NACIONAL</t>
  </si>
  <si>
    <t>PUERTO PARRA</t>
  </si>
  <si>
    <t>PUERTO WILCHES</t>
  </si>
  <si>
    <t>SABANA DE TORRES</t>
  </si>
  <si>
    <t>SAN ANDRÉS</t>
  </si>
  <si>
    <t>SAN BENITO</t>
  </si>
  <si>
    <t>SAN GIL</t>
  </si>
  <si>
    <t>SAN JOAQUÍN</t>
  </si>
  <si>
    <t>SAN JOSÉ DE MIRANDA</t>
  </si>
  <si>
    <t>SAN MIGUEL</t>
  </si>
  <si>
    <t>SAN VICENTE DE CHUCURÍ</t>
  </si>
  <si>
    <t>SANTA HELENA DEL OPÓN</t>
  </si>
  <si>
    <t>SIMACOTA</t>
  </si>
  <si>
    <t>SOCORRO</t>
  </si>
  <si>
    <t>SUAITA</t>
  </si>
  <si>
    <t>SURATÁ</t>
  </si>
  <si>
    <t>TONA</t>
  </si>
  <si>
    <t>VALLE DE SAN JOSÉ</t>
  </si>
  <si>
    <t>VÉLEZ</t>
  </si>
  <si>
    <t>VETAS</t>
  </si>
  <si>
    <t>ZAPATOCA</t>
  </si>
  <si>
    <t>SINCELEJO</t>
  </si>
  <si>
    <t>CAIMITO</t>
  </si>
  <si>
    <t>COLOSÓ</t>
  </si>
  <si>
    <t>COROZAL</t>
  </si>
  <si>
    <t>COVEÑAS</t>
  </si>
  <si>
    <t>CHALÁN</t>
  </si>
  <si>
    <t>EL ROBLE</t>
  </si>
  <si>
    <t>GALERAS</t>
  </si>
  <si>
    <t>GUARANDA</t>
  </si>
  <si>
    <t>LOS PALMITOS</t>
  </si>
  <si>
    <t>MAJAGUAL</t>
  </si>
  <si>
    <t>MORROA</t>
  </si>
  <si>
    <t>OVEJAS</t>
  </si>
  <si>
    <t>PALMITO</t>
  </si>
  <si>
    <t>SAMPUÉS</t>
  </si>
  <si>
    <t>SAN BENITO ABAD</t>
  </si>
  <si>
    <t>SAN JUAN DE BETULIA</t>
  </si>
  <si>
    <t>SAN MARCOS</t>
  </si>
  <si>
    <t>SAN ONOFRE</t>
  </si>
  <si>
    <t>SAN PEDRO</t>
  </si>
  <si>
    <t>SAN LUIS DE SINCÉ</t>
  </si>
  <si>
    <t>SANTIAGO DE TOLÚ</t>
  </si>
  <si>
    <t>SAN JOSÉ DE TOLUVIEJO</t>
  </si>
  <si>
    <t>TOLIMA</t>
  </si>
  <si>
    <t>IBAGUÉ</t>
  </si>
  <si>
    <t>ALPUJARRA</t>
  </si>
  <si>
    <t>ALVARADO</t>
  </si>
  <si>
    <t>AMBALEMA</t>
  </si>
  <si>
    <t>ANZOÁTEGUI</t>
  </si>
  <si>
    <t>ARMERO</t>
  </si>
  <si>
    <t>ATACO</t>
  </si>
  <si>
    <t>CAJAMARCA</t>
  </si>
  <si>
    <t>CARMEN DE APICALÁ</t>
  </si>
  <si>
    <t>CASABIANCA</t>
  </si>
  <si>
    <t>CHAPARRAL</t>
  </si>
  <si>
    <t>COELLO</t>
  </si>
  <si>
    <t>COYAIMA</t>
  </si>
  <si>
    <t>CUNDAY</t>
  </si>
  <si>
    <t>DOLORES</t>
  </si>
  <si>
    <t>ESPINAL</t>
  </si>
  <si>
    <t>FALAN</t>
  </si>
  <si>
    <t>FLANDES</t>
  </si>
  <si>
    <t>FRESNO</t>
  </si>
  <si>
    <t>GUAMO</t>
  </si>
  <si>
    <t>HERVEO</t>
  </si>
  <si>
    <t>HONDA</t>
  </si>
  <si>
    <t>ICONONZO</t>
  </si>
  <si>
    <t>LÉRIDA</t>
  </si>
  <si>
    <t>LÍBANO</t>
  </si>
  <si>
    <t>SAN SEBASTIÁN DE MARIQUITA</t>
  </si>
  <si>
    <t>MELGAR</t>
  </si>
  <si>
    <t>MURILLO</t>
  </si>
  <si>
    <t>NATAGAIMA</t>
  </si>
  <si>
    <t>ORTEGA</t>
  </si>
  <si>
    <t>PALOCABILDO</t>
  </si>
  <si>
    <t>PIEDRAS</t>
  </si>
  <si>
    <t>PLANADAS</t>
  </si>
  <si>
    <t>PRADO</t>
  </si>
  <si>
    <t>PURIFICACIÓN</t>
  </si>
  <si>
    <t>RIOBLANCO</t>
  </si>
  <si>
    <t>RONCESVALLES</t>
  </si>
  <si>
    <t>ROVIRA</t>
  </si>
  <si>
    <t>SALDAÑA</t>
  </si>
  <si>
    <t>SAN ANTONIO</t>
  </si>
  <si>
    <t>SANTA ISABEL</t>
  </si>
  <si>
    <t>VALLE DE SAN JUAN</t>
  </si>
  <si>
    <t>VENADILLO</t>
  </si>
  <si>
    <t>VILLAHERMOSA</t>
  </si>
  <si>
    <t>VILLARRICA</t>
  </si>
  <si>
    <t>VALLE DEL CAUCA</t>
  </si>
  <si>
    <t>SANTIAGO DE CALI</t>
  </si>
  <si>
    <t>ALCALÁ</t>
  </si>
  <si>
    <t>ANDALUCÍA</t>
  </si>
  <si>
    <t>ANSERMANUEVO</t>
  </si>
  <si>
    <t>BUENAVENTURA</t>
  </si>
  <si>
    <t>GUADALAJARA DE BUGA</t>
  </si>
  <si>
    <t>BUGALAGRANDE</t>
  </si>
  <si>
    <t>CAICEDONIA</t>
  </si>
  <si>
    <t>CALIMA</t>
  </si>
  <si>
    <t>CARTAGO</t>
  </si>
  <si>
    <t>DAGUA</t>
  </si>
  <si>
    <t>EL ÁGUILA</t>
  </si>
  <si>
    <t>EL CAIRO</t>
  </si>
  <si>
    <t>EL CERRITO</t>
  </si>
  <si>
    <t>EL DOVIO</t>
  </si>
  <si>
    <t>FLORIDA</t>
  </si>
  <si>
    <t>GINEBRA</t>
  </si>
  <si>
    <t>GUACARÍ</t>
  </si>
  <si>
    <t>JAMUNDÍ</t>
  </si>
  <si>
    <t>LA CUMBRE</t>
  </si>
  <si>
    <t>OBANDO</t>
  </si>
  <si>
    <t>PALMIRA</t>
  </si>
  <si>
    <t>PRADERA</t>
  </si>
  <si>
    <t>RIOFRÍO</t>
  </si>
  <si>
    <t>ROLDANILLO</t>
  </si>
  <si>
    <t>SEVILLA</t>
  </si>
  <si>
    <t>TORO</t>
  </si>
  <si>
    <t>TRUJILLO</t>
  </si>
  <si>
    <t>TULUÁ</t>
  </si>
  <si>
    <t>ULLOA</t>
  </si>
  <si>
    <t>VERSALLES</t>
  </si>
  <si>
    <t>VIJES</t>
  </si>
  <si>
    <t>YOTOCO</t>
  </si>
  <si>
    <t>YUMBO</t>
  </si>
  <si>
    <t>ZARZAL</t>
  </si>
  <si>
    <t>ARAUCA</t>
  </si>
  <si>
    <t>ARAUQUITA</t>
  </si>
  <si>
    <t>CRAVO NORTE</t>
  </si>
  <si>
    <t>FORTUL</t>
  </si>
  <si>
    <t>PUERTO RONDÓN</t>
  </si>
  <si>
    <t>SARAVENA</t>
  </si>
  <si>
    <t>TAME</t>
  </si>
  <si>
    <t>CASANARE</t>
  </si>
  <si>
    <t>YOPAL</t>
  </si>
  <si>
    <t>AGUAZUL</t>
  </si>
  <si>
    <t>CHÁMEZA</t>
  </si>
  <si>
    <t>HATO COROZAL</t>
  </si>
  <si>
    <t>LA SALINA</t>
  </si>
  <si>
    <t>MANÍ</t>
  </si>
  <si>
    <t>MONTERREY</t>
  </si>
  <si>
    <t>NUNCHÍA</t>
  </si>
  <si>
    <t>OROCUÉ</t>
  </si>
  <si>
    <t>PAZ DE ARIPORO</t>
  </si>
  <si>
    <t>PORE</t>
  </si>
  <si>
    <t>RECETOR</t>
  </si>
  <si>
    <t>SÁCAMA</t>
  </si>
  <si>
    <t>SAN LUIS DE PALENQUE</t>
  </si>
  <si>
    <t>TÁMARA</t>
  </si>
  <si>
    <t>TAURAMENA</t>
  </si>
  <si>
    <t>TRINIDAD</t>
  </si>
  <si>
    <t>PUTUMAYO</t>
  </si>
  <si>
    <t>MOCOA</t>
  </si>
  <si>
    <t>ORITO</t>
  </si>
  <si>
    <t>PUERTO ASÍS</t>
  </si>
  <si>
    <t>PUERTO CAICEDO</t>
  </si>
  <si>
    <t>PUERTO GUZMÁN</t>
  </si>
  <si>
    <t>PUERTO LEGUÍZAMO</t>
  </si>
  <si>
    <t>SIBUNDOY</t>
  </si>
  <si>
    <t>VALLE DEL GUAMUEZ</t>
  </si>
  <si>
    <t>VILLAGARZÓN</t>
  </si>
  <si>
    <t>ARCHIPIÉLAGO DE SAN ANDRÉS, PROVIDENCIA Y SANTA CATALINA</t>
  </si>
  <si>
    <t>AMAZONAS</t>
  </si>
  <si>
    <t>LETICIA</t>
  </si>
  <si>
    <t>EL ENCANTO</t>
  </si>
  <si>
    <t>LA CHORRERA</t>
  </si>
  <si>
    <t>LA PEDRERA</t>
  </si>
  <si>
    <t>PUERTO NARIÑO</t>
  </si>
  <si>
    <t>TARAPACÁ</t>
  </si>
  <si>
    <t>GUAINÍA</t>
  </si>
  <si>
    <t>INÍRIDA</t>
  </si>
  <si>
    <t>BARRANCOMINAS</t>
  </si>
  <si>
    <t>SAN FELIPE</t>
  </si>
  <si>
    <t>MORICHAL</t>
  </si>
  <si>
    <t>GUAVIARE</t>
  </si>
  <si>
    <t>SAN JOSÉ DEL GUAVIARE</t>
  </si>
  <si>
    <t>EL RETORNO</t>
  </si>
  <si>
    <t>VAUPÉS</t>
  </si>
  <si>
    <t>MITÚ</t>
  </si>
  <si>
    <t>CARURÚ</t>
  </si>
  <si>
    <t>TARAIRA</t>
  </si>
  <si>
    <t>VICHADA</t>
  </si>
  <si>
    <t>PUERTO CARREÑO</t>
  </si>
  <si>
    <t>LA PRIMAVERA</t>
  </si>
  <si>
    <t>SANTA ROSALÍA</t>
  </si>
  <si>
    <t>CUMARIBO</t>
  </si>
  <si>
    <t>00</t>
  </si>
  <si>
    <t>Total Nacional</t>
  </si>
  <si>
    <t>00000</t>
  </si>
  <si>
    <t>SENA</t>
  </si>
  <si>
    <t>ICBF</t>
  </si>
  <si>
    <t>Act. de atención de la salud humana</t>
  </si>
  <si>
    <t>Actividades de los hogares individuales</t>
  </si>
  <si>
    <t>Otros</t>
  </si>
  <si>
    <t>Más de 85 años</t>
  </si>
  <si>
    <t>Público</t>
  </si>
  <si>
    <t>Privado</t>
  </si>
  <si>
    <t>Indep.</t>
  </si>
  <si>
    <t xml:space="preserve">Contribución </t>
  </si>
  <si>
    <t>Anexos Técnicos Dependientes</t>
  </si>
  <si>
    <t>nov-24</t>
  </si>
  <si>
    <t>dic-24</t>
  </si>
  <si>
    <t>ene-25</t>
  </si>
  <si>
    <t>feb-25</t>
  </si>
  <si>
    <t>mar-25</t>
  </si>
  <si>
    <t>abr-25</t>
  </si>
  <si>
    <t>may-25</t>
  </si>
  <si>
    <t>jun-25</t>
  </si>
  <si>
    <t>jul-25</t>
  </si>
  <si>
    <t>ago-25</t>
  </si>
  <si>
    <t>sep-25</t>
  </si>
  <si>
    <t>SEP</t>
  </si>
  <si>
    <t>oct-25</t>
  </si>
  <si>
    <t>OCT</t>
  </si>
  <si>
    <t>Desconocido</t>
  </si>
  <si>
    <t>nov-25</t>
  </si>
  <si>
    <t>NOV</t>
  </si>
  <si>
    <t>MIRITÍ - PARANÁ</t>
  </si>
  <si>
    <t>Fecha de corte: 16 de enero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</si>
</sst>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0.0"/>
    <numFmt numFmtId="165" formatCode="0.0%"/>
    <numFmt numFmtId="166" formatCode="&quot;$&quot;\ #,##0"/>
    <numFmt numFmtId="167" formatCode="_-* #,##0_-;\-* #,##0_-;_-* &quot;-&quot;??_-;_-@_-"/>
  </numFmts>
  <fonts count="19" x14ac:knownFonts="1">
    <font>
      <sz val="11"/>
      <color theme="1"/>
      <name val="Calibri"/>
      <family val="2"/>
      <scheme val="minor"/>
    </font>
    <font>
      <sz val="11"/>
      <color theme="1"/>
      <name val="Calibri"/>
      <family val="2"/>
      <scheme val="minor"/>
    </font>
    <font>
      <sz val="8"/>
      <color rgb="FF000000"/>
      <name val="Verdana"/>
      <family val="2"/>
    </font>
    <font>
      <sz val="8"/>
      <color theme="1"/>
      <name val="Verdana"/>
      <family val="2"/>
    </font>
    <font>
      <b/>
      <sz val="8"/>
      <name val="Verdana"/>
      <family val="2"/>
    </font>
    <font>
      <sz val="8"/>
      <name val="Verdana"/>
      <family val="2"/>
    </font>
    <font>
      <b/>
      <sz val="10"/>
      <color theme="0"/>
      <name val="Verdana"/>
      <family val="2"/>
    </font>
    <font>
      <sz val="11"/>
      <color theme="1"/>
      <name val="Verdana"/>
      <family val="2"/>
    </font>
    <font>
      <b/>
      <sz val="8"/>
      <color theme="1"/>
      <name val="Verdana"/>
      <family val="2"/>
    </font>
    <font>
      <sz val="9"/>
      <name val="Calibri"/>
      <family val="2"/>
      <scheme val="minor"/>
    </font>
    <font>
      <sz val="8"/>
      <name val="Calibri"/>
      <family val="2"/>
      <scheme val="minor"/>
    </font>
    <font>
      <b/>
      <sz val="11"/>
      <color theme="1"/>
      <name val="Calibri"/>
      <family val="2"/>
      <scheme val="minor"/>
    </font>
    <font>
      <b/>
      <sz val="16"/>
      <name val="Verdana"/>
      <family val="2"/>
    </font>
    <font>
      <b/>
      <sz val="9"/>
      <color theme="1"/>
      <name val="Verdana"/>
      <family val="2"/>
    </font>
    <font>
      <b/>
      <sz val="10"/>
      <name val="Verdana"/>
      <family val="2"/>
    </font>
    <font>
      <sz val="11"/>
      <color theme="1"/>
      <name val="Calibri"/>
      <family val="2"/>
    </font>
    <font>
      <u/>
      <sz val="11"/>
      <color theme="1"/>
      <name val="Calibri"/>
      <family val="2"/>
      <scheme val="minor"/>
    </font>
    <font>
      <b/>
      <sz val="16"/>
      <color theme="1"/>
      <name val="Verdana"/>
      <family val="2"/>
    </font>
    <font>
      <u/>
      <sz val="11"/>
      <color theme="1"/>
      <name val="Verdana"/>
      <family val="2"/>
    </font>
  </fonts>
  <fills count="6">
    <fill>
      <patternFill patternType="none"/>
    </fill>
    <fill>
      <patternFill patternType="gray125"/>
    </fill>
    <fill>
      <patternFill patternType="solid">
        <fgColor theme="9" tint="-0.499984740745262"/>
        <bgColor indexed="64"/>
      </patternFill>
    </fill>
    <fill>
      <patternFill patternType="solid">
        <fgColor rgb="FF375623"/>
        <bgColor indexed="64"/>
      </patternFill>
    </fill>
    <fill>
      <patternFill patternType="solid">
        <fgColor theme="9" tint="0.59999389629810485"/>
        <bgColor indexed="64"/>
      </patternFill>
    </fill>
    <fill>
      <patternFill patternType="solid">
        <fgColor rgb="FFC5E0B3"/>
        <bgColor rgb="FFC5E0B3"/>
      </patternFill>
    </fill>
  </fills>
  <borders count="47">
    <border>
      <left/>
      <right/>
      <top/>
      <bottom/>
      <diagonal/>
    </border>
    <border>
      <left style="medium">
        <color rgb="FF000000"/>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bottom/>
      <diagonal/>
    </border>
    <border>
      <left/>
      <right style="thin">
        <color rgb="FF000000"/>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rgb="FF000000"/>
      </top>
      <bottom style="thin">
        <color indexed="64"/>
      </bottom>
      <diagonal/>
    </border>
    <border>
      <left/>
      <right/>
      <top style="medium">
        <color rgb="FF000000"/>
      </top>
      <bottom/>
      <diagonal/>
    </border>
    <border>
      <left/>
      <right style="medium">
        <color rgb="FF000000"/>
      </right>
      <top style="medium">
        <color rgb="FF000000"/>
      </top>
      <bottom/>
      <diagonal/>
    </border>
    <border>
      <left/>
      <right style="medium">
        <color rgb="FF000000"/>
      </right>
      <top/>
      <bottom/>
      <diagonal/>
    </border>
    <border>
      <left style="medium">
        <color rgb="FF000000"/>
      </left>
      <right/>
      <top style="medium">
        <color rgb="FF000000"/>
      </top>
      <bottom/>
      <diagonal/>
    </border>
    <border>
      <left style="medium">
        <color rgb="FF000000"/>
      </left>
      <right/>
      <top/>
      <bottom style="medium">
        <color indexed="64"/>
      </bottom>
      <diagonal/>
    </border>
    <border>
      <left/>
      <right style="medium">
        <color rgb="FF000000"/>
      </right>
      <top/>
      <bottom style="medium">
        <color indexed="64"/>
      </bottom>
      <diagonal/>
    </border>
  </borders>
  <cellStyleXfs count="3">
    <xf numFmtId="0" fontId="0" fillId="0" borderId="0"/>
    <xf numFmtId="9" fontId="1" fillId="0" borderId="0" applyFont="0" applyFill="0" applyBorder="0" applyAlignment="0" applyProtection="0"/>
    <xf numFmtId="43" fontId="1" fillId="0" borderId="0" applyFont="0" applyFill="0" applyBorder="0" applyAlignment="0" applyProtection="0"/>
  </cellStyleXfs>
  <cellXfs count="270">
    <xf numFmtId="0" fontId="0" fillId="0" borderId="0" xfId="0"/>
    <xf numFmtId="0" fontId="5" fillId="0" borderId="7" xfId="0" applyFont="1" applyBorder="1" applyAlignment="1">
      <alignment horizontal="left" readingOrder="1"/>
    </xf>
    <xf numFmtId="0" fontId="5" fillId="0" borderId="12" xfId="0" applyFont="1" applyBorder="1" applyAlignment="1">
      <alignment horizontal="left" readingOrder="1"/>
    </xf>
    <xf numFmtId="0" fontId="4" fillId="0" borderId="8" xfId="0" applyFont="1" applyBorder="1" applyAlignment="1">
      <alignment horizontal="left" readingOrder="1"/>
    </xf>
    <xf numFmtId="0" fontId="5" fillId="0" borderId="0" xfId="0" applyFont="1"/>
    <xf numFmtId="0" fontId="4" fillId="0" borderId="0" xfId="0" applyFont="1"/>
    <xf numFmtId="0" fontId="5" fillId="0" borderId="0" xfId="0" applyFont="1" applyAlignment="1">
      <alignment horizontal="left" readingOrder="1"/>
    </xf>
    <xf numFmtId="0" fontId="5" fillId="0" borderId="0" xfId="0" applyFont="1" applyAlignment="1">
      <alignment horizontal="center" vertical="center"/>
    </xf>
    <xf numFmtId="0" fontId="7" fillId="0" borderId="0" xfId="0" applyFont="1"/>
    <xf numFmtId="0" fontId="3" fillId="0" borderId="0" xfId="0" applyFont="1"/>
    <xf numFmtId="0" fontId="8" fillId="0" borderId="2" xfId="0" applyFont="1" applyBorder="1" applyAlignment="1">
      <alignment horizontal="center" vertical="center" wrapText="1"/>
    </xf>
    <xf numFmtId="0" fontId="3" fillId="0" borderId="5" xfId="0" applyFont="1" applyBorder="1" applyAlignment="1">
      <alignment horizontal="left" vertical="center"/>
    </xf>
    <xf numFmtId="0" fontId="3" fillId="0" borderId="0" xfId="0" applyFont="1" applyAlignment="1">
      <alignment horizontal="center" vertical="center"/>
    </xf>
    <xf numFmtId="164" fontId="3" fillId="0" borderId="0" xfId="0" applyNumberFormat="1" applyFont="1" applyAlignment="1">
      <alignment horizontal="right"/>
    </xf>
    <xf numFmtId="165" fontId="3" fillId="0" borderId="0" xfId="1" applyNumberFormat="1" applyFont="1" applyBorder="1" applyAlignment="1">
      <alignment horizontal="right"/>
    </xf>
    <xf numFmtId="0" fontId="9" fillId="0" borderId="0" xfId="0" applyFont="1"/>
    <xf numFmtId="0" fontId="5" fillId="0" borderId="1" xfId="0" applyFont="1" applyBorder="1" applyAlignment="1">
      <alignment vertical="center" readingOrder="1"/>
    </xf>
    <xf numFmtId="0" fontId="2" fillId="0" borderId="0" xfId="0" applyFont="1" applyAlignment="1">
      <alignment horizontal="left" readingOrder="1"/>
    </xf>
    <xf numFmtId="10" fontId="5" fillId="0" borderId="0" xfId="1" applyNumberFormat="1" applyFont="1" applyFill="1" applyAlignment="1"/>
    <xf numFmtId="3" fontId="5" fillId="0" borderId="0" xfId="0" applyNumberFormat="1" applyFont="1" applyAlignment="1">
      <alignment horizontal="center" vertical="center" readingOrder="1"/>
    </xf>
    <xf numFmtId="10" fontId="5" fillId="0" borderId="0" xfId="0" applyNumberFormat="1" applyFont="1" applyAlignment="1">
      <alignment horizontal="center" vertical="center" readingOrder="1"/>
    </xf>
    <xf numFmtId="17" fontId="4" fillId="0" borderId="12" xfId="0" quotePrefix="1" applyNumberFormat="1" applyFont="1" applyBorder="1" applyAlignment="1">
      <alignment horizontal="center" vertical="center" readingOrder="1"/>
    </xf>
    <xf numFmtId="17" fontId="4" fillId="0" borderId="13" xfId="0" quotePrefix="1" applyNumberFormat="1" applyFont="1" applyBorder="1" applyAlignment="1">
      <alignment horizontal="center" vertical="center" readingOrder="1"/>
    </xf>
    <xf numFmtId="0" fontId="3" fillId="0" borderId="6" xfId="0" applyFont="1" applyBorder="1" applyAlignment="1">
      <alignment horizontal="center"/>
    </xf>
    <xf numFmtId="0" fontId="8" fillId="0" borderId="15" xfId="0" applyFont="1" applyBorder="1" applyAlignment="1">
      <alignment horizontal="center"/>
    </xf>
    <xf numFmtId="0" fontId="8" fillId="0" borderId="6" xfId="0" applyFont="1" applyBorder="1" applyAlignment="1">
      <alignment horizontal="center"/>
    </xf>
    <xf numFmtId="0" fontId="8" fillId="0" borderId="16" xfId="0" applyFont="1" applyBorder="1" applyAlignment="1">
      <alignment horizontal="center"/>
    </xf>
    <xf numFmtId="3" fontId="3" fillId="0" borderId="7" xfId="0" applyNumberFormat="1" applyFont="1" applyBorder="1" applyAlignment="1">
      <alignment horizontal="center" vertical="center"/>
    </xf>
    <xf numFmtId="3" fontId="3" fillId="0" borderId="12" xfId="0" applyNumberFormat="1" applyFont="1" applyBorder="1" applyAlignment="1">
      <alignment horizontal="center" vertical="center"/>
    </xf>
    <xf numFmtId="3" fontId="3" fillId="0" borderId="0" xfId="0" applyNumberFormat="1" applyFont="1" applyAlignment="1">
      <alignment horizontal="center" vertical="center"/>
    </xf>
    <xf numFmtId="3" fontId="3" fillId="0" borderId="5" xfId="0" applyNumberFormat="1" applyFont="1" applyBorder="1" applyAlignment="1">
      <alignment horizontal="center" vertical="center"/>
    </xf>
    <xf numFmtId="3" fontId="3" fillId="0" borderId="13" xfId="0" applyNumberFormat="1" applyFont="1" applyBorder="1" applyAlignment="1">
      <alignment horizontal="center" vertical="center"/>
    </xf>
    <xf numFmtId="3" fontId="3" fillId="0" borderId="14" xfId="0" applyNumberFormat="1" applyFont="1" applyBorder="1" applyAlignment="1">
      <alignment horizontal="center" vertical="center"/>
    </xf>
    <xf numFmtId="10" fontId="3" fillId="0" borderId="7" xfId="1" applyNumberFormat="1" applyFont="1" applyBorder="1" applyAlignment="1">
      <alignment horizontal="center" vertical="center"/>
    </xf>
    <xf numFmtId="10" fontId="3" fillId="0" borderId="0" xfId="1" applyNumberFormat="1" applyFont="1" applyBorder="1" applyAlignment="1">
      <alignment horizontal="center" vertical="center"/>
    </xf>
    <xf numFmtId="10" fontId="3" fillId="0" borderId="5" xfId="1" applyNumberFormat="1" applyFont="1" applyBorder="1" applyAlignment="1">
      <alignment horizontal="center" vertical="center"/>
    </xf>
    <xf numFmtId="10" fontId="3" fillId="0" borderId="12" xfId="1" applyNumberFormat="1" applyFont="1" applyBorder="1" applyAlignment="1">
      <alignment horizontal="center" vertical="center"/>
    </xf>
    <xf numFmtId="10" fontId="3" fillId="0" borderId="13" xfId="1" applyNumberFormat="1" applyFont="1" applyBorder="1" applyAlignment="1">
      <alignment horizontal="center" vertical="center"/>
    </xf>
    <xf numFmtId="10" fontId="3" fillId="0" borderId="14" xfId="1" applyNumberFormat="1" applyFont="1" applyBorder="1" applyAlignment="1">
      <alignment horizontal="center" vertical="center"/>
    </xf>
    <xf numFmtId="3" fontId="3" fillId="0" borderId="9" xfId="0" applyNumberFormat="1" applyFont="1" applyBorder="1" applyAlignment="1">
      <alignment horizontal="center" vertical="center"/>
    </xf>
    <xf numFmtId="3" fontId="3" fillId="0" borderId="10" xfId="0" applyNumberFormat="1" applyFont="1" applyBorder="1" applyAlignment="1">
      <alignment horizontal="center" vertical="center"/>
    </xf>
    <xf numFmtId="3" fontId="3" fillId="0" borderId="11" xfId="0" applyNumberFormat="1" applyFont="1" applyBorder="1" applyAlignment="1">
      <alignment horizontal="center" vertical="center"/>
    </xf>
    <xf numFmtId="3" fontId="8" fillId="0" borderId="8" xfId="0" applyNumberFormat="1" applyFont="1" applyBorder="1" applyAlignment="1">
      <alignment horizontal="center" vertical="center"/>
    </xf>
    <xf numFmtId="3" fontId="8" fillId="0" borderId="4" xfId="0" applyNumberFormat="1" applyFont="1" applyBorder="1" applyAlignment="1">
      <alignment horizontal="center" vertical="center"/>
    </xf>
    <xf numFmtId="10" fontId="3" fillId="0" borderId="9" xfId="1" applyNumberFormat="1" applyFont="1" applyBorder="1" applyAlignment="1">
      <alignment horizontal="center" vertical="center"/>
    </xf>
    <xf numFmtId="10" fontId="3" fillId="0" borderId="10" xfId="1" applyNumberFormat="1" applyFont="1" applyBorder="1" applyAlignment="1">
      <alignment horizontal="center" vertical="center"/>
    </xf>
    <xf numFmtId="10" fontId="3" fillId="0" borderId="11" xfId="1" applyNumberFormat="1" applyFont="1" applyBorder="1" applyAlignment="1">
      <alignment horizontal="center" vertical="center"/>
    </xf>
    <xf numFmtId="0" fontId="8" fillId="0" borderId="3" xfId="0" applyFont="1" applyBorder="1" applyAlignment="1">
      <alignment horizontal="center"/>
    </xf>
    <xf numFmtId="0" fontId="8" fillId="0" borderId="3" xfId="0" applyFont="1" applyBorder="1" applyAlignment="1">
      <alignment horizontal="center" vertical="center"/>
    </xf>
    <xf numFmtId="165" fontId="7" fillId="0" borderId="0" xfId="1" applyNumberFormat="1" applyFont="1"/>
    <xf numFmtId="3" fontId="5" fillId="0" borderId="0" xfId="0" applyNumberFormat="1" applyFont="1"/>
    <xf numFmtId="17" fontId="4" fillId="0" borderId="2" xfId="0" quotePrefix="1" applyNumberFormat="1" applyFont="1" applyBorder="1" applyAlignment="1">
      <alignment horizontal="center" vertical="center" readingOrder="1"/>
    </xf>
    <xf numFmtId="3" fontId="0" fillId="0" borderId="0" xfId="0" applyNumberFormat="1"/>
    <xf numFmtId="3" fontId="7" fillId="0" borderId="0" xfId="0" applyNumberFormat="1" applyFont="1"/>
    <xf numFmtId="10" fontId="3" fillId="0" borderId="15" xfId="1" applyNumberFormat="1" applyFont="1" applyBorder="1" applyAlignment="1">
      <alignment horizontal="center" vertical="center"/>
    </xf>
    <xf numFmtId="10" fontId="3" fillId="0" borderId="6" xfId="1" applyNumberFormat="1" applyFont="1" applyBorder="1" applyAlignment="1">
      <alignment horizontal="center" vertical="center"/>
    </xf>
    <xf numFmtId="10" fontId="3" fillId="0" borderId="16" xfId="1" applyNumberFormat="1" applyFont="1" applyBorder="1" applyAlignment="1">
      <alignment horizontal="center" vertical="center"/>
    </xf>
    <xf numFmtId="0" fontId="11" fillId="0" borderId="0" xfId="0" applyFont="1"/>
    <xf numFmtId="17" fontId="4" fillId="0" borderId="4" xfId="0" quotePrefix="1" applyNumberFormat="1" applyFont="1" applyBorder="1" applyAlignment="1">
      <alignment horizontal="center" vertical="center" readingOrder="1"/>
    </xf>
    <xf numFmtId="0" fontId="11" fillId="0" borderId="0" xfId="0" applyFont="1" applyAlignment="1">
      <alignment horizontal="center" vertical="center"/>
    </xf>
    <xf numFmtId="3" fontId="11" fillId="0" borderId="0" xfId="0" applyNumberFormat="1" applyFont="1" applyAlignment="1">
      <alignment horizontal="center" vertical="center"/>
    </xf>
    <xf numFmtId="0" fontId="11" fillId="0" borderId="7" xfId="0" applyFont="1" applyBorder="1" applyAlignment="1">
      <alignment horizontal="center" vertical="center"/>
    </xf>
    <xf numFmtId="3" fontId="11" fillId="0" borderId="7" xfId="0" applyNumberFormat="1" applyFont="1" applyBorder="1" applyAlignment="1">
      <alignment horizontal="center" vertical="center"/>
    </xf>
    <xf numFmtId="0" fontId="3" fillId="0" borderId="9" xfId="0" applyFont="1" applyBorder="1" applyAlignment="1">
      <alignment horizontal="center"/>
    </xf>
    <xf numFmtId="0" fontId="3" fillId="0" borderId="7" xfId="0" applyFont="1" applyBorder="1" applyAlignment="1">
      <alignment horizontal="center"/>
    </xf>
    <xf numFmtId="0" fontId="3" fillId="0" borderId="12" xfId="0" applyFont="1" applyBorder="1" applyAlignment="1">
      <alignment horizontal="center"/>
    </xf>
    <xf numFmtId="17" fontId="4" fillId="0" borderId="8" xfId="0" quotePrefix="1" applyNumberFormat="1" applyFont="1" applyBorder="1" applyAlignment="1">
      <alignment horizontal="center" vertical="center" readingOrder="1"/>
    </xf>
    <xf numFmtId="0" fontId="8" fillId="0" borderId="11" xfId="0" applyFont="1" applyBorder="1" applyAlignment="1">
      <alignment horizontal="center" vertical="center"/>
    </xf>
    <xf numFmtId="10" fontId="8" fillId="0" borderId="3" xfId="1" applyNumberFormat="1" applyFont="1" applyBorder="1" applyAlignment="1">
      <alignment horizontal="center" vertical="center"/>
    </xf>
    <xf numFmtId="0" fontId="8" fillId="0" borderId="8" xfId="0" applyFont="1" applyBorder="1" applyAlignment="1">
      <alignment horizontal="center" vertical="center"/>
    </xf>
    <xf numFmtId="0" fontId="8" fillId="0" borderId="3" xfId="0" applyFont="1" applyBorder="1" applyAlignment="1">
      <alignment horizontal="center" vertical="center" wrapText="1"/>
    </xf>
    <xf numFmtId="17" fontId="8" fillId="0" borderId="8" xfId="0" quotePrefix="1" applyNumberFormat="1" applyFont="1" applyBorder="1" applyAlignment="1">
      <alignment horizontal="center" vertical="center" wrapText="1"/>
    </xf>
    <xf numFmtId="17" fontId="8" fillId="0" borderId="4" xfId="0" quotePrefix="1" applyNumberFormat="1" applyFont="1" applyBorder="1" applyAlignment="1">
      <alignment horizontal="center" vertical="center" wrapText="1"/>
    </xf>
    <xf numFmtId="0" fontId="8" fillId="0" borderId="8" xfId="0" applyFont="1" applyBorder="1" applyAlignment="1">
      <alignment horizontal="center" vertical="center" wrapText="1"/>
    </xf>
    <xf numFmtId="166" fontId="5" fillId="0" borderId="7" xfId="0" applyNumberFormat="1" applyFont="1" applyBorder="1" applyAlignment="1">
      <alignment horizontal="center" vertical="center" readingOrder="1"/>
    </xf>
    <xf numFmtId="166" fontId="5" fillId="0" borderId="0" xfId="0" applyNumberFormat="1" applyFont="1" applyAlignment="1">
      <alignment horizontal="center" vertical="center" readingOrder="1"/>
    </xf>
    <xf numFmtId="166" fontId="5" fillId="0" borderId="5" xfId="0" applyNumberFormat="1" applyFont="1" applyBorder="1" applyAlignment="1">
      <alignment horizontal="center" vertical="center" readingOrder="1"/>
    </xf>
    <xf numFmtId="166" fontId="5" fillId="0" borderId="12" xfId="0" applyNumberFormat="1" applyFont="1" applyBorder="1" applyAlignment="1">
      <alignment horizontal="center" vertical="center" readingOrder="1"/>
    </xf>
    <xf numFmtId="166" fontId="5" fillId="0" borderId="13" xfId="0" applyNumberFormat="1" applyFont="1" applyBorder="1" applyAlignment="1">
      <alignment horizontal="center" vertical="center" readingOrder="1"/>
    </xf>
    <xf numFmtId="166" fontId="5" fillId="0" borderId="14" xfId="0" applyNumberFormat="1" applyFont="1" applyBorder="1" applyAlignment="1">
      <alignment horizontal="center" vertical="center" readingOrder="1"/>
    </xf>
    <xf numFmtId="17" fontId="3" fillId="0" borderId="0" xfId="0" applyNumberFormat="1" applyFont="1" applyAlignment="1">
      <alignment horizontal="center" vertical="center"/>
    </xf>
    <xf numFmtId="17" fontId="5" fillId="0" borderId="0" xfId="0" quotePrefix="1" applyNumberFormat="1" applyFont="1" applyAlignment="1">
      <alignment horizontal="center" vertical="center" readingOrder="1"/>
    </xf>
    <xf numFmtId="0" fontId="8" fillId="0" borderId="15" xfId="0" applyFont="1" applyBorder="1" applyAlignment="1">
      <alignment horizontal="center" vertical="center"/>
    </xf>
    <xf numFmtId="0" fontId="8" fillId="0" borderId="4" xfId="0" applyFont="1" applyBorder="1" applyAlignment="1">
      <alignment horizontal="center" vertical="center"/>
    </xf>
    <xf numFmtId="3" fontId="8" fillId="0" borderId="28" xfId="0" applyNumberFormat="1" applyFont="1" applyBorder="1" applyAlignment="1">
      <alignment horizontal="center" vertical="center" readingOrder="1"/>
    </xf>
    <xf numFmtId="3" fontId="8" fillId="0" borderId="0" xfId="0" applyNumberFormat="1" applyFont="1" applyAlignment="1">
      <alignment horizontal="center" vertical="center" readingOrder="1"/>
    </xf>
    <xf numFmtId="3" fontId="8" fillId="0" borderId="29" xfId="0" applyNumberFormat="1" applyFont="1" applyBorder="1" applyAlignment="1">
      <alignment horizontal="center" vertical="center" readingOrder="1"/>
    </xf>
    <xf numFmtId="3" fontId="3" fillId="0" borderId="30" xfId="0" applyNumberFormat="1" applyFont="1" applyBorder="1" applyAlignment="1">
      <alignment horizontal="center" vertical="center" readingOrder="1"/>
    </xf>
    <xf numFmtId="3" fontId="3" fillId="0" borderId="31" xfId="0" applyNumberFormat="1" applyFont="1" applyBorder="1" applyAlignment="1">
      <alignment horizontal="center" vertical="center" readingOrder="1"/>
    </xf>
    <xf numFmtId="3" fontId="3" fillId="0" borderId="32" xfId="0" applyNumberFormat="1" applyFont="1" applyBorder="1" applyAlignment="1">
      <alignment horizontal="center" vertical="center" readingOrder="1"/>
    </xf>
    <xf numFmtId="3" fontId="3" fillId="0" borderId="28" xfId="0" applyNumberFormat="1" applyFont="1" applyBorder="1" applyAlignment="1">
      <alignment horizontal="center" vertical="center" readingOrder="1"/>
    </xf>
    <xf numFmtId="3" fontId="3" fillId="0" borderId="0" xfId="0" applyNumberFormat="1" applyFont="1" applyAlignment="1">
      <alignment horizontal="center" vertical="center" readingOrder="1"/>
    </xf>
    <xf numFmtId="3" fontId="3" fillId="0" borderId="29" xfId="0" applyNumberFormat="1" applyFont="1" applyBorder="1" applyAlignment="1">
      <alignment horizontal="center" vertical="center" readingOrder="1"/>
    </xf>
    <xf numFmtId="3" fontId="3" fillId="0" borderId="33" xfId="0" applyNumberFormat="1" applyFont="1" applyBorder="1" applyAlignment="1">
      <alignment horizontal="center" vertical="center" readingOrder="1"/>
    </xf>
    <xf numFmtId="3" fontId="3" fillId="0" borderId="34" xfId="0" applyNumberFormat="1" applyFont="1" applyBorder="1" applyAlignment="1">
      <alignment horizontal="center" vertical="center" readingOrder="1"/>
    </xf>
    <xf numFmtId="3" fontId="3" fillId="0" borderId="35" xfId="0" applyNumberFormat="1" applyFont="1" applyBorder="1" applyAlignment="1">
      <alignment horizontal="center" vertical="center" readingOrder="1"/>
    </xf>
    <xf numFmtId="17" fontId="8" fillId="0" borderId="30" xfId="0" applyNumberFormat="1" applyFont="1" applyBorder="1" applyAlignment="1">
      <alignment horizontal="center" vertical="center" readingOrder="1"/>
    </xf>
    <xf numFmtId="17" fontId="8" fillId="0" borderId="31" xfId="0" applyNumberFormat="1" applyFont="1" applyBorder="1" applyAlignment="1">
      <alignment horizontal="center" vertical="center" readingOrder="1"/>
    </xf>
    <xf numFmtId="17" fontId="8" fillId="0" borderId="32" xfId="0" applyNumberFormat="1" applyFont="1" applyBorder="1" applyAlignment="1">
      <alignment horizontal="center" vertical="center" readingOrder="1"/>
    </xf>
    <xf numFmtId="10" fontId="8" fillId="0" borderId="30" xfId="0" applyNumberFormat="1" applyFont="1" applyBorder="1" applyAlignment="1">
      <alignment horizontal="center" vertical="center" readingOrder="1"/>
    </xf>
    <xf numFmtId="10" fontId="8" fillId="0" borderId="31" xfId="0" applyNumberFormat="1" applyFont="1" applyBorder="1" applyAlignment="1">
      <alignment horizontal="center" vertical="center" readingOrder="1"/>
    </xf>
    <xf numFmtId="10" fontId="8" fillId="0" borderId="32" xfId="0" applyNumberFormat="1" applyFont="1" applyBorder="1" applyAlignment="1">
      <alignment horizontal="center" vertical="center" readingOrder="1"/>
    </xf>
    <xf numFmtId="10" fontId="3" fillId="0" borderId="30" xfId="0" applyNumberFormat="1" applyFont="1" applyBorder="1" applyAlignment="1">
      <alignment horizontal="center" vertical="center" readingOrder="1"/>
    </xf>
    <xf numFmtId="10" fontId="3" fillId="0" borderId="31" xfId="0" applyNumberFormat="1" applyFont="1" applyBorder="1" applyAlignment="1">
      <alignment horizontal="center" vertical="center" readingOrder="1"/>
    </xf>
    <xf numFmtId="10" fontId="3" fillId="0" borderId="32" xfId="0" applyNumberFormat="1" applyFont="1" applyBorder="1" applyAlignment="1">
      <alignment horizontal="center" vertical="center" readingOrder="1"/>
    </xf>
    <xf numFmtId="10" fontId="3" fillId="0" borderId="28" xfId="0" applyNumberFormat="1" applyFont="1" applyBorder="1" applyAlignment="1">
      <alignment horizontal="center" vertical="center" readingOrder="1"/>
    </xf>
    <xf numFmtId="10" fontId="3" fillId="0" borderId="0" xfId="0" applyNumberFormat="1" applyFont="1" applyAlignment="1">
      <alignment horizontal="center" vertical="center" readingOrder="1"/>
    </xf>
    <xf numFmtId="10" fontId="3" fillId="0" borderId="29" xfId="0" applyNumberFormat="1" applyFont="1" applyBorder="1" applyAlignment="1">
      <alignment horizontal="center" vertical="center" readingOrder="1"/>
    </xf>
    <xf numFmtId="10" fontId="3" fillId="0" borderId="33" xfId="0" applyNumberFormat="1" applyFont="1" applyBorder="1" applyAlignment="1">
      <alignment horizontal="center" vertical="center" readingOrder="1"/>
    </xf>
    <xf numFmtId="10" fontId="3" fillId="0" borderId="34" xfId="0" applyNumberFormat="1" applyFont="1" applyBorder="1" applyAlignment="1">
      <alignment horizontal="center" vertical="center" readingOrder="1"/>
    </xf>
    <xf numFmtId="10" fontId="3" fillId="0" borderId="35" xfId="0" applyNumberFormat="1" applyFont="1" applyBorder="1" applyAlignment="1">
      <alignment horizontal="center" vertical="center" readingOrder="1"/>
    </xf>
    <xf numFmtId="10" fontId="8" fillId="0" borderId="33" xfId="0" applyNumberFormat="1" applyFont="1" applyBorder="1" applyAlignment="1">
      <alignment horizontal="center" vertical="center" readingOrder="1"/>
    </xf>
    <xf numFmtId="10" fontId="8" fillId="0" borderId="34" xfId="0" applyNumberFormat="1" applyFont="1" applyBorder="1" applyAlignment="1">
      <alignment horizontal="center" vertical="center" readingOrder="1"/>
    </xf>
    <xf numFmtId="10" fontId="8" fillId="0" borderId="35" xfId="0" applyNumberFormat="1" applyFont="1" applyBorder="1" applyAlignment="1">
      <alignment horizontal="center" vertical="center" readingOrder="1"/>
    </xf>
    <xf numFmtId="10" fontId="8" fillId="0" borderId="25" xfId="0" applyNumberFormat="1" applyFont="1" applyBorder="1" applyAlignment="1">
      <alignment horizontal="center" vertical="center" readingOrder="1"/>
    </xf>
    <xf numFmtId="10" fontId="8" fillId="0" borderId="26" xfId="0" applyNumberFormat="1" applyFont="1" applyBorder="1" applyAlignment="1">
      <alignment horizontal="center" vertical="center" readingOrder="1"/>
    </xf>
    <xf numFmtId="10" fontId="8" fillId="0" borderId="27" xfId="0" applyNumberFormat="1" applyFont="1" applyBorder="1" applyAlignment="1">
      <alignment horizontal="center" vertical="center" readingOrder="1"/>
    </xf>
    <xf numFmtId="3" fontId="8" fillId="0" borderId="8" xfId="0" applyNumberFormat="1" applyFont="1" applyBorder="1" applyAlignment="1">
      <alignment horizontal="center" vertical="center" readingOrder="1"/>
    </xf>
    <xf numFmtId="3" fontId="8" fillId="0" borderId="4" xfId="0" applyNumberFormat="1" applyFont="1" applyBorder="1" applyAlignment="1">
      <alignment horizontal="center" vertical="center" readingOrder="1"/>
    </xf>
    <xf numFmtId="3" fontId="8" fillId="0" borderId="2" xfId="0" applyNumberFormat="1" applyFont="1" applyBorder="1" applyAlignment="1">
      <alignment horizontal="center" vertical="center" readingOrder="1"/>
    </xf>
    <xf numFmtId="10" fontId="3" fillId="0" borderId="28" xfId="0" applyNumberFormat="1" applyFont="1" applyBorder="1" applyAlignment="1">
      <alignment horizontal="center" vertical="center"/>
    </xf>
    <xf numFmtId="165" fontId="3" fillId="0" borderId="29" xfId="0" applyNumberFormat="1" applyFont="1" applyBorder="1" applyAlignment="1">
      <alignment horizontal="right" vertical="center"/>
    </xf>
    <xf numFmtId="165" fontId="3" fillId="0" borderId="28" xfId="0" applyNumberFormat="1" applyFont="1" applyBorder="1" applyAlignment="1">
      <alignment horizontal="right" vertical="center"/>
    </xf>
    <xf numFmtId="165" fontId="3" fillId="0" borderId="27" xfId="0" applyNumberFormat="1" applyFont="1" applyBorder="1" applyAlignment="1">
      <alignment horizontal="right" vertical="center"/>
    </xf>
    <xf numFmtId="165" fontId="3" fillId="0" borderId="25" xfId="0" applyNumberFormat="1" applyFont="1" applyBorder="1" applyAlignment="1">
      <alignment horizontal="right" vertical="center"/>
    </xf>
    <xf numFmtId="10" fontId="3" fillId="0" borderId="37" xfId="0" applyNumberFormat="1" applyFont="1" applyBorder="1" applyAlignment="1">
      <alignment horizontal="center" vertical="center"/>
    </xf>
    <xf numFmtId="10" fontId="3" fillId="0" borderId="36" xfId="0" applyNumberFormat="1" applyFont="1" applyBorder="1" applyAlignment="1">
      <alignment horizontal="center" vertical="center"/>
    </xf>
    <xf numFmtId="10" fontId="3" fillId="0" borderId="38" xfId="0" applyNumberFormat="1" applyFont="1" applyBorder="1" applyAlignment="1">
      <alignment horizontal="center" vertical="center"/>
    </xf>
    <xf numFmtId="10" fontId="8" fillId="0" borderId="39" xfId="0" applyNumberFormat="1" applyFont="1" applyBorder="1" applyAlignment="1">
      <alignment horizontal="center" vertical="center"/>
    </xf>
    <xf numFmtId="0" fontId="8" fillId="0" borderId="7" xfId="0" applyFont="1" applyBorder="1" applyAlignment="1">
      <alignment horizontal="center" vertical="center"/>
    </xf>
    <xf numFmtId="0" fontId="8" fillId="0" borderId="0" xfId="0" applyFont="1" applyAlignment="1">
      <alignment horizontal="center" vertical="center"/>
    </xf>
    <xf numFmtId="0" fontId="8" fillId="0" borderId="5" xfId="0" applyFont="1" applyBorder="1" applyAlignment="1">
      <alignment horizontal="center" vertical="center"/>
    </xf>
    <xf numFmtId="2" fontId="3" fillId="0" borderId="10" xfId="0" applyNumberFormat="1" applyFont="1" applyBorder="1" applyAlignment="1">
      <alignment horizontal="center" vertical="center"/>
    </xf>
    <xf numFmtId="2" fontId="3" fillId="0" borderId="11" xfId="0" applyNumberFormat="1" applyFont="1" applyBorder="1" applyAlignment="1">
      <alignment horizontal="center" vertical="center"/>
    </xf>
    <xf numFmtId="2" fontId="3" fillId="0" borderId="0" xfId="0" applyNumberFormat="1" applyFont="1" applyAlignment="1">
      <alignment horizontal="center" vertical="center"/>
    </xf>
    <xf numFmtId="2" fontId="3" fillId="0" borderId="5" xfId="0" applyNumberFormat="1" applyFont="1" applyBorder="1" applyAlignment="1">
      <alignment horizontal="center" vertical="center"/>
    </xf>
    <xf numFmtId="2" fontId="3" fillId="0" borderId="13" xfId="0" applyNumberFormat="1" applyFont="1" applyBorder="1" applyAlignment="1">
      <alignment horizontal="center" vertical="center"/>
    </xf>
    <xf numFmtId="2" fontId="3" fillId="0" borderId="14" xfId="0" applyNumberFormat="1" applyFont="1" applyBorder="1" applyAlignment="1">
      <alignment horizontal="center" vertical="center"/>
    </xf>
    <xf numFmtId="3" fontId="8" fillId="0" borderId="12" xfId="0" applyNumberFormat="1" applyFont="1" applyBorder="1" applyAlignment="1">
      <alignment horizontal="center" vertical="center"/>
    </xf>
    <xf numFmtId="3" fontId="8" fillId="0" borderId="13" xfId="0" applyNumberFormat="1" applyFont="1" applyBorder="1" applyAlignment="1">
      <alignment horizontal="center" vertical="center"/>
    </xf>
    <xf numFmtId="3" fontId="8" fillId="0" borderId="14" xfId="0" applyNumberFormat="1" applyFont="1" applyBorder="1" applyAlignment="1">
      <alignment horizontal="center" vertical="center"/>
    </xf>
    <xf numFmtId="3" fontId="8" fillId="0" borderId="0" xfId="0" applyNumberFormat="1" applyFont="1" applyAlignment="1">
      <alignment horizontal="center" vertical="center"/>
    </xf>
    <xf numFmtId="166" fontId="3" fillId="0" borderId="10" xfId="0" applyNumberFormat="1" applyFont="1" applyBorder="1" applyAlignment="1">
      <alignment horizontal="center" vertical="center"/>
    </xf>
    <xf numFmtId="166" fontId="3" fillId="0" borderId="11" xfId="0" applyNumberFormat="1" applyFont="1" applyBorder="1" applyAlignment="1">
      <alignment horizontal="center" vertical="center"/>
    </xf>
    <xf numFmtId="166" fontId="3" fillId="0" borderId="0" xfId="0" applyNumberFormat="1" applyFont="1" applyAlignment="1">
      <alignment horizontal="center" vertical="center"/>
    </xf>
    <xf numFmtId="166" fontId="3" fillId="0" borderId="5" xfId="0" applyNumberFormat="1" applyFont="1" applyBorder="1" applyAlignment="1">
      <alignment horizontal="center" vertical="center"/>
    </xf>
    <xf numFmtId="166" fontId="3" fillId="0" borderId="13" xfId="0" applyNumberFormat="1" applyFont="1" applyBorder="1" applyAlignment="1">
      <alignment horizontal="center" vertical="center"/>
    </xf>
    <xf numFmtId="166" fontId="3" fillId="0" borderId="14" xfId="0" applyNumberFormat="1" applyFont="1" applyBorder="1" applyAlignment="1">
      <alignment horizontal="center" vertical="center"/>
    </xf>
    <xf numFmtId="0" fontId="3" fillId="0" borderId="16" xfId="0" applyFont="1" applyBorder="1"/>
    <xf numFmtId="17" fontId="3" fillId="0" borderId="7" xfId="0" applyNumberFormat="1" applyFont="1" applyBorder="1" applyAlignment="1">
      <alignment horizontal="center" vertical="center"/>
    </xf>
    <xf numFmtId="17" fontId="3" fillId="0" borderId="12" xfId="0" applyNumberFormat="1" applyFont="1" applyBorder="1" applyAlignment="1">
      <alignment horizontal="center" vertical="center"/>
    </xf>
    <xf numFmtId="0" fontId="8" fillId="0" borderId="10" xfId="0" applyFont="1" applyBorder="1" applyAlignment="1">
      <alignment horizontal="center" vertical="center"/>
    </xf>
    <xf numFmtId="0" fontId="15" fillId="0" borderId="0" xfId="0" applyFont="1"/>
    <xf numFmtId="0" fontId="8" fillId="0" borderId="4" xfId="0" applyFont="1" applyBorder="1" applyAlignment="1">
      <alignment horizontal="center" vertical="center" wrapText="1"/>
    </xf>
    <xf numFmtId="0" fontId="3" fillId="0" borderId="0" xfId="0" applyFont="1" applyAlignment="1">
      <alignment horizontal="left" vertical="center"/>
    </xf>
    <xf numFmtId="17" fontId="8" fillId="0" borderId="9" xfId="0" quotePrefix="1" applyNumberFormat="1" applyFont="1" applyBorder="1" applyAlignment="1">
      <alignment horizontal="center" vertical="center" wrapText="1"/>
    </xf>
    <xf numFmtId="17" fontId="8" fillId="0" borderId="10" xfId="0" quotePrefix="1" applyNumberFormat="1" applyFont="1" applyBorder="1" applyAlignment="1">
      <alignment horizontal="center" vertical="center" wrapText="1"/>
    </xf>
    <xf numFmtId="17" fontId="8" fillId="0" borderId="11" xfId="0" quotePrefix="1" applyNumberFormat="1" applyFont="1" applyBorder="1" applyAlignment="1">
      <alignment horizontal="center" vertical="center" wrapText="1"/>
    </xf>
    <xf numFmtId="165" fontId="3" fillId="0" borderId="0" xfId="0" applyNumberFormat="1" applyFont="1" applyAlignment="1">
      <alignment horizontal="right" vertical="center"/>
    </xf>
    <xf numFmtId="165" fontId="3" fillId="0" borderId="26" xfId="0" applyNumberFormat="1" applyFont="1" applyBorder="1" applyAlignment="1">
      <alignment horizontal="right" vertical="center"/>
    </xf>
    <xf numFmtId="165" fontId="3" fillId="0" borderId="6" xfId="0" applyNumberFormat="1" applyFont="1" applyBorder="1" applyAlignment="1">
      <alignment horizontal="right" vertical="center"/>
    </xf>
    <xf numFmtId="165" fontId="3" fillId="0" borderId="40" xfId="0" applyNumberFormat="1" applyFont="1" applyBorder="1" applyAlignment="1">
      <alignment horizontal="right" vertical="center"/>
    </xf>
    <xf numFmtId="3" fontId="8" fillId="0" borderId="15" xfId="0" applyNumberFormat="1" applyFont="1" applyBorder="1" applyAlignment="1">
      <alignment horizontal="center" vertical="center" readingOrder="1"/>
    </xf>
    <xf numFmtId="3" fontId="8" fillId="0" borderId="6" xfId="0" applyNumberFormat="1" applyFont="1" applyBorder="1" applyAlignment="1">
      <alignment horizontal="center" vertical="center" readingOrder="1"/>
    </xf>
    <xf numFmtId="3" fontId="8" fillId="0" borderId="16" xfId="0" applyNumberFormat="1" applyFont="1" applyBorder="1" applyAlignment="1">
      <alignment horizontal="center" vertical="center" readingOrder="1"/>
    </xf>
    <xf numFmtId="0" fontId="3" fillId="0" borderId="9" xfId="0" applyFont="1" applyBorder="1" applyAlignment="1">
      <alignment horizontal="center" vertical="center"/>
    </xf>
    <xf numFmtId="0" fontId="3" fillId="0" borderId="7" xfId="0" applyFont="1" applyBorder="1" applyAlignment="1">
      <alignment horizontal="center" vertical="center"/>
    </xf>
    <xf numFmtId="0" fontId="3" fillId="0" borderId="12" xfId="0" applyFont="1" applyBorder="1" applyAlignment="1">
      <alignment horizontal="center" vertical="center"/>
    </xf>
    <xf numFmtId="0" fontId="8" fillId="0" borderId="12" xfId="0" applyFont="1" applyBorder="1" applyAlignment="1">
      <alignment horizontal="center"/>
    </xf>
    <xf numFmtId="0" fontId="3" fillId="0" borderId="4" xfId="0" applyFont="1" applyBorder="1" applyAlignment="1">
      <alignment horizontal="center" vertical="center"/>
    </xf>
    <xf numFmtId="0" fontId="3" fillId="0" borderId="2" xfId="0" applyFont="1" applyBorder="1" applyAlignment="1">
      <alignment horizontal="center" vertical="center"/>
    </xf>
    <xf numFmtId="0" fontId="8" fillId="0" borderId="6" xfId="0" applyFont="1" applyBorder="1" applyAlignment="1">
      <alignment horizontal="left" vertical="center"/>
    </xf>
    <xf numFmtId="167" fontId="8" fillId="0" borderId="7" xfId="2" applyNumberFormat="1" applyFont="1" applyBorder="1" applyAlignment="1">
      <alignment horizontal="center" vertical="center"/>
    </xf>
    <xf numFmtId="167" fontId="8" fillId="0" borderId="0" xfId="2" applyNumberFormat="1" applyFont="1" applyBorder="1" applyAlignment="1">
      <alignment horizontal="center" vertical="center"/>
    </xf>
    <xf numFmtId="167" fontId="8" fillId="0" borderId="5" xfId="2" applyNumberFormat="1" applyFont="1" applyBorder="1" applyAlignment="1">
      <alignment horizontal="center" vertical="center"/>
    </xf>
    <xf numFmtId="0" fontId="3" fillId="0" borderId="6" xfId="0" applyFont="1" applyBorder="1"/>
    <xf numFmtId="0" fontId="3" fillId="0" borderId="6" xfId="0" applyFont="1" applyBorder="1" applyAlignment="1">
      <alignment horizontal="left" vertical="center"/>
    </xf>
    <xf numFmtId="167" fontId="3" fillId="0" borderId="0" xfId="2" applyNumberFormat="1" applyFont="1" applyBorder="1" applyAlignment="1">
      <alignment horizontal="center" vertical="center"/>
    </xf>
    <xf numFmtId="167" fontId="3" fillId="0" borderId="5" xfId="2" applyNumberFormat="1" applyFont="1" applyBorder="1" applyAlignment="1">
      <alignment horizontal="center" vertical="center"/>
    </xf>
    <xf numFmtId="167" fontId="8" fillId="0" borderId="7" xfId="2" applyNumberFormat="1" applyFont="1" applyBorder="1"/>
    <xf numFmtId="167" fontId="3" fillId="0" borderId="0" xfId="2" applyNumberFormat="1" applyFont="1" applyBorder="1"/>
    <xf numFmtId="167" fontId="3" fillId="0" borderId="5" xfId="2" applyNumberFormat="1" applyFont="1" applyBorder="1"/>
    <xf numFmtId="0" fontId="3" fillId="0" borderId="16" xfId="0" applyFont="1" applyBorder="1" applyAlignment="1">
      <alignment horizontal="left" vertical="center"/>
    </xf>
    <xf numFmtId="167" fontId="8" fillId="0" borderId="12" xfId="2" applyNumberFormat="1" applyFont="1" applyBorder="1" applyAlignment="1">
      <alignment horizontal="center" vertical="center"/>
    </xf>
    <xf numFmtId="167" fontId="3" fillId="0" borderId="14" xfId="2" applyNumberFormat="1" applyFont="1" applyBorder="1" applyAlignment="1">
      <alignment horizontal="center" vertical="center"/>
    </xf>
    <xf numFmtId="17" fontId="7" fillId="0" borderId="0" xfId="0" applyNumberFormat="1" applyFont="1"/>
    <xf numFmtId="167" fontId="3" fillId="0" borderId="13" xfId="2" applyNumberFormat="1" applyFont="1" applyBorder="1" applyAlignment="1">
      <alignment horizontal="center" vertical="center"/>
    </xf>
    <xf numFmtId="0" fontId="16" fillId="0" borderId="0" xfId="0" applyFont="1"/>
    <xf numFmtId="17" fontId="8" fillId="0" borderId="25" xfId="0" applyNumberFormat="1" applyFont="1" applyBorder="1" applyAlignment="1">
      <alignment horizontal="center" vertical="center" readingOrder="1"/>
    </xf>
    <xf numFmtId="17" fontId="8" fillId="0" borderId="26" xfId="0" applyNumberFormat="1" applyFont="1" applyBorder="1" applyAlignment="1">
      <alignment horizontal="center" vertical="center" readingOrder="1"/>
    </xf>
    <xf numFmtId="17" fontId="8" fillId="0" borderId="27" xfId="0" applyNumberFormat="1" applyFont="1" applyBorder="1" applyAlignment="1">
      <alignment horizontal="center" vertical="center" readingOrder="1"/>
    </xf>
    <xf numFmtId="10" fontId="2" fillId="0" borderId="10" xfId="1" applyNumberFormat="1" applyFont="1" applyFill="1" applyBorder="1" applyAlignment="1">
      <alignment horizontal="center" vertical="center"/>
    </xf>
    <xf numFmtId="10" fontId="2" fillId="0" borderId="0" xfId="1" applyNumberFormat="1" applyFont="1" applyFill="1" applyBorder="1" applyAlignment="1">
      <alignment horizontal="center" vertical="center"/>
    </xf>
    <xf numFmtId="10" fontId="2" fillId="0" borderId="13" xfId="1" applyNumberFormat="1" applyFont="1" applyFill="1" applyBorder="1" applyAlignment="1">
      <alignment horizontal="center" vertical="center"/>
    </xf>
    <xf numFmtId="17" fontId="4" fillId="0" borderId="11" xfId="0" quotePrefix="1" applyNumberFormat="1" applyFont="1" applyBorder="1" applyAlignment="1">
      <alignment horizontal="center" vertical="center" readingOrder="1"/>
    </xf>
    <xf numFmtId="17" fontId="4" fillId="0" borderId="7" xfId="0" quotePrefix="1" applyNumberFormat="1" applyFont="1" applyBorder="1" applyAlignment="1">
      <alignment horizontal="center" vertical="center" readingOrder="1"/>
    </xf>
    <xf numFmtId="17" fontId="4" fillId="0" borderId="0" xfId="0" quotePrefix="1" applyNumberFormat="1" applyFont="1" applyAlignment="1">
      <alignment horizontal="center" vertical="center" readingOrder="1"/>
    </xf>
    <xf numFmtId="0" fontId="8" fillId="0" borderId="2" xfId="0" applyFont="1" applyBorder="1" applyAlignment="1">
      <alignment horizontal="center" vertical="center"/>
    </xf>
    <xf numFmtId="0" fontId="8" fillId="0" borderId="8" xfId="0" applyFont="1" applyBorder="1" applyAlignment="1">
      <alignment horizontal="center"/>
    </xf>
    <xf numFmtId="0" fontId="8" fillId="0" borderId="9" xfId="0" applyFont="1" applyBorder="1" applyAlignment="1">
      <alignment horizontal="center"/>
    </xf>
    <xf numFmtId="165" fontId="18" fillId="0" borderId="0" xfId="1" applyNumberFormat="1" applyFont="1"/>
    <xf numFmtId="0" fontId="18" fillId="0" borderId="0" xfId="0" applyFont="1"/>
    <xf numFmtId="3" fontId="3" fillId="0" borderId="30" xfId="0" applyNumberFormat="1" applyFont="1" applyBorder="1" applyAlignment="1">
      <alignment horizontal="center" vertical="center"/>
    </xf>
    <xf numFmtId="3" fontId="3" fillId="0" borderId="31" xfId="0" applyNumberFormat="1" applyFont="1" applyBorder="1" applyAlignment="1">
      <alignment horizontal="center" vertical="center"/>
    </xf>
    <xf numFmtId="3" fontId="3" fillId="0" borderId="32" xfId="0" applyNumberFormat="1" applyFont="1" applyBorder="1" applyAlignment="1">
      <alignment horizontal="center" vertical="center"/>
    </xf>
    <xf numFmtId="3" fontId="3" fillId="0" borderId="28" xfId="0" applyNumberFormat="1" applyFont="1" applyBorder="1" applyAlignment="1">
      <alignment horizontal="center" vertical="center"/>
    </xf>
    <xf numFmtId="3" fontId="3" fillId="0" borderId="29" xfId="0" applyNumberFormat="1" applyFont="1" applyBorder="1" applyAlignment="1">
      <alignment horizontal="center" vertical="center"/>
    </xf>
    <xf numFmtId="0" fontId="8" fillId="0" borderId="6" xfId="0" applyFont="1" applyBorder="1" applyAlignment="1">
      <alignment horizontal="right" vertical="center"/>
    </xf>
    <xf numFmtId="0" fontId="3" fillId="0" borderId="6" xfId="0" applyFont="1" applyBorder="1" applyAlignment="1">
      <alignment horizontal="right"/>
    </xf>
    <xf numFmtId="0" fontId="3" fillId="0" borderId="6" xfId="0" applyFont="1" applyBorder="1" applyAlignment="1">
      <alignment horizontal="right" vertical="center"/>
    </xf>
    <xf numFmtId="0" fontId="3" fillId="0" borderId="7" xfId="0" applyFont="1" applyBorder="1" applyAlignment="1">
      <alignment horizontal="right"/>
    </xf>
    <xf numFmtId="0" fontId="3" fillId="0" borderId="7" xfId="0" applyFont="1" applyBorder="1" applyAlignment="1">
      <alignment horizontal="right" vertical="center"/>
    </xf>
    <xf numFmtId="0" fontId="3" fillId="0" borderId="12" xfId="0" applyFont="1" applyBorder="1" applyAlignment="1">
      <alignment horizontal="right"/>
    </xf>
    <xf numFmtId="0" fontId="6" fillId="2" borderId="0" xfId="0" applyFont="1" applyFill="1" applyAlignment="1">
      <alignment horizontal="center"/>
    </xf>
    <xf numFmtId="0" fontId="4" fillId="0" borderId="15" xfId="0" applyFont="1" applyBorder="1" applyAlignment="1">
      <alignment horizontal="center" vertical="center" readingOrder="1"/>
    </xf>
    <xf numFmtId="0" fontId="4" fillId="0" borderId="12" xfId="0" applyFont="1" applyBorder="1" applyAlignment="1">
      <alignment horizontal="center" vertical="center" readingOrder="1"/>
    </xf>
    <xf numFmtId="0" fontId="4" fillId="0" borderId="9" xfId="0" applyFont="1" applyBorder="1" applyAlignment="1">
      <alignment horizontal="center" vertical="center" readingOrder="1"/>
    </xf>
    <xf numFmtId="0" fontId="4" fillId="0" borderId="10" xfId="0" applyFont="1" applyBorder="1" applyAlignment="1">
      <alignment horizontal="center" vertical="center" readingOrder="1"/>
    </xf>
    <xf numFmtId="0" fontId="4" fillId="0" borderId="11" xfId="0" applyFont="1" applyBorder="1" applyAlignment="1">
      <alignment horizontal="center" vertical="center" readingOrder="1"/>
    </xf>
    <xf numFmtId="0" fontId="4" fillId="0" borderId="16" xfId="0" applyFont="1" applyBorder="1" applyAlignment="1">
      <alignment horizontal="center" vertical="center" readingOrder="1"/>
    </xf>
    <xf numFmtId="0" fontId="4" fillId="0" borderId="8" xfId="0" applyFont="1" applyBorder="1" applyAlignment="1">
      <alignment horizontal="center" vertical="center" readingOrder="1"/>
    </xf>
    <xf numFmtId="0" fontId="4" fillId="0" borderId="4" xfId="0" applyFont="1" applyBorder="1" applyAlignment="1">
      <alignment horizontal="center" vertical="center" readingOrder="1"/>
    </xf>
    <xf numFmtId="0" fontId="4" fillId="0" borderId="2" xfId="0" applyFont="1" applyBorder="1" applyAlignment="1">
      <alignment horizontal="center" vertical="center" readingOrder="1"/>
    </xf>
    <xf numFmtId="0" fontId="14" fillId="0" borderId="22" xfId="0" applyFont="1" applyBorder="1" applyAlignment="1">
      <alignment horizontal="center"/>
    </xf>
    <xf numFmtId="0" fontId="14" fillId="0" borderId="23" xfId="0" applyFont="1" applyBorder="1" applyAlignment="1">
      <alignment horizontal="center"/>
    </xf>
    <xf numFmtId="0" fontId="14" fillId="0" borderId="24" xfId="0" applyFont="1" applyBorder="1" applyAlignment="1">
      <alignment horizontal="center"/>
    </xf>
    <xf numFmtId="17" fontId="17" fillId="5" borderId="41" xfId="0" applyNumberFormat="1" applyFont="1" applyFill="1" applyBorder="1" applyAlignment="1">
      <alignment horizontal="center" vertical="center"/>
    </xf>
    <xf numFmtId="17" fontId="17" fillId="5" borderId="42" xfId="0" applyNumberFormat="1" applyFont="1" applyFill="1" applyBorder="1" applyAlignment="1">
      <alignment horizontal="center" vertical="center"/>
    </xf>
    <xf numFmtId="17" fontId="17" fillId="5" borderId="0" xfId="0" applyNumberFormat="1" applyFont="1" applyFill="1" applyAlignment="1">
      <alignment horizontal="center" vertical="center"/>
    </xf>
    <xf numFmtId="17" fontId="17" fillId="5" borderId="43" xfId="0" applyNumberFormat="1" applyFont="1" applyFill="1" applyBorder="1" applyAlignment="1">
      <alignment horizontal="center" vertical="center"/>
    </xf>
    <xf numFmtId="17" fontId="17" fillId="5" borderId="19" xfId="0" applyNumberFormat="1" applyFont="1" applyFill="1" applyBorder="1" applyAlignment="1">
      <alignment horizontal="center" vertical="center"/>
    </xf>
    <xf numFmtId="17" fontId="17" fillId="5" borderId="46" xfId="0" applyNumberFormat="1" applyFont="1" applyFill="1" applyBorder="1" applyAlignment="1">
      <alignment horizontal="center" vertical="center"/>
    </xf>
    <xf numFmtId="0" fontId="17" fillId="5" borderId="44" xfId="0" applyFont="1" applyFill="1" applyBorder="1" applyAlignment="1">
      <alignment horizontal="center" vertical="center" wrapText="1"/>
    </xf>
    <xf numFmtId="0" fontId="17" fillId="5" borderId="41" xfId="0" applyFont="1" applyFill="1" applyBorder="1" applyAlignment="1">
      <alignment horizontal="center" vertical="center" wrapText="1"/>
    </xf>
    <xf numFmtId="0" fontId="17" fillId="5" borderId="1" xfId="0" applyFont="1" applyFill="1" applyBorder="1" applyAlignment="1">
      <alignment horizontal="center" vertical="center" wrapText="1"/>
    </xf>
    <xf numFmtId="0" fontId="17" fillId="5" borderId="0" xfId="0" applyFont="1" applyFill="1" applyAlignment="1">
      <alignment horizontal="center" vertical="center" wrapText="1"/>
    </xf>
    <xf numFmtId="0" fontId="17" fillId="5" borderId="45" xfId="0" applyFont="1" applyFill="1" applyBorder="1" applyAlignment="1">
      <alignment horizontal="center" vertical="center" wrapText="1"/>
    </xf>
    <xf numFmtId="0" fontId="17" fillId="5" borderId="19" xfId="0" applyFont="1" applyFill="1" applyBorder="1" applyAlignment="1">
      <alignment horizontal="center" vertical="center" wrapText="1"/>
    </xf>
    <xf numFmtId="0" fontId="12" fillId="4" borderId="20" xfId="0" applyFont="1" applyFill="1" applyBorder="1" applyAlignment="1">
      <alignment horizontal="center" vertical="center"/>
    </xf>
    <xf numFmtId="0" fontId="12" fillId="4" borderId="21" xfId="0" applyFont="1" applyFill="1" applyBorder="1" applyAlignment="1">
      <alignment horizontal="center" vertical="center"/>
    </xf>
    <xf numFmtId="0" fontId="12" fillId="4" borderId="17" xfId="0" applyFont="1" applyFill="1" applyBorder="1" applyAlignment="1">
      <alignment horizontal="center" vertical="center"/>
    </xf>
    <xf numFmtId="0" fontId="12" fillId="4" borderId="0" xfId="0" applyFont="1" applyFill="1" applyAlignment="1">
      <alignment horizontal="center" vertical="center"/>
    </xf>
    <xf numFmtId="0" fontId="12" fillId="4" borderId="18" xfId="0" applyFont="1" applyFill="1" applyBorder="1" applyAlignment="1">
      <alignment horizontal="center" vertical="center"/>
    </xf>
    <xf numFmtId="0" fontId="12" fillId="4" borderId="19" xfId="0" applyFont="1" applyFill="1" applyBorder="1" applyAlignment="1">
      <alignment horizontal="center" vertical="center"/>
    </xf>
    <xf numFmtId="0" fontId="6" fillId="3" borderId="0" xfId="0" applyFont="1" applyFill="1" applyAlignment="1">
      <alignment horizontal="center"/>
    </xf>
    <xf numFmtId="0" fontId="8" fillId="0" borderId="8" xfId="0" applyFont="1" applyBorder="1" applyAlignment="1">
      <alignment horizontal="center"/>
    </xf>
    <xf numFmtId="0" fontId="8" fillId="0" borderId="4" xfId="0" applyFont="1" applyBorder="1" applyAlignment="1">
      <alignment horizontal="center"/>
    </xf>
    <xf numFmtId="0" fontId="8" fillId="0" borderId="2" xfId="0" applyFont="1" applyBorder="1" applyAlignment="1">
      <alignment horizontal="center"/>
    </xf>
    <xf numFmtId="0" fontId="8" fillId="0" borderId="15" xfId="0" applyFont="1" applyBorder="1" applyAlignment="1">
      <alignment horizontal="center" vertical="center"/>
    </xf>
    <xf numFmtId="0" fontId="8" fillId="0" borderId="16" xfId="0" applyFont="1" applyBorder="1" applyAlignment="1">
      <alignment horizontal="center" vertical="center"/>
    </xf>
    <xf numFmtId="0" fontId="8" fillId="0" borderId="9" xfId="0" applyFont="1" applyBorder="1" applyAlignment="1">
      <alignment horizontal="center" wrapText="1"/>
    </xf>
    <xf numFmtId="0" fontId="8" fillId="0" borderId="12" xfId="0" applyFont="1" applyBorder="1" applyAlignment="1">
      <alignment horizontal="center" wrapText="1"/>
    </xf>
    <xf numFmtId="0" fontId="8" fillId="0" borderId="11" xfId="0" applyFont="1" applyBorder="1" applyAlignment="1">
      <alignment horizontal="center" wrapText="1"/>
    </xf>
    <xf numFmtId="0" fontId="8" fillId="0" borderId="14" xfId="0" applyFont="1" applyBorder="1" applyAlignment="1">
      <alignment horizontal="center" wrapText="1"/>
    </xf>
    <xf numFmtId="17" fontId="13" fillId="0" borderId="15" xfId="0" applyNumberFormat="1" applyFont="1" applyBorder="1" applyAlignment="1">
      <alignment horizontal="center"/>
    </xf>
    <xf numFmtId="0" fontId="0" fillId="0" borderId="10" xfId="0" applyBorder="1"/>
    <xf numFmtId="0" fontId="0" fillId="0" borderId="11" xfId="0" applyBorder="1"/>
    <xf numFmtId="0" fontId="8" fillId="0" borderId="8" xfId="0" applyFont="1" applyBorder="1" applyAlignment="1">
      <alignment horizontal="center" vertical="center"/>
    </xf>
    <xf numFmtId="0" fontId="8" fillId="0" borderId="4" xfId="0" applyFont="1" applyBorder="1" applyAlignment="1">
      <alignment horizontal="center" vertical="center"/>
    </xf>
    <xf numFmtId="0" fontId="8" fillId="0" borderId="2" xfId="0" applyFont="1" applyBorder="1" applyAlignment="1">
      <alignment horizontal="center" vertical="center"/>
    </xf>
    <xf numFmtId="17" fontId="13" fillId="0" borderId="9" xfId="0" applyNumberFormat="1" applyFont="1" applyBorder="1" applyAlignment="1">
      <alignment horizontal="center"/>
    </xf>
    <xf numFmtId="17" fontId="13" fillId="0" borderId="10" xfId="0" applyNumberFormat="1" applyFont="1" applyBorder="1" applyAlignment="1">
      <alignment horizontal="center"/>
    </xf>
    <xf numFmtId="17" fontId="13" fillId="0" borderId="11" xfId="0" applyNumberFormat="1" applyFont="1" applyBorder="1" applyAlignment="1">
      <alignment horizontal="center"/>
    </xf>
    <xf numFmtId="0" fontId="6" fillId="2" borderId="0" xfId="0" applyFont="1" applyFill="1" applyAlignment="1">
      <alignment horizontal="center" vertical="center" wrapText="1"/>
    </xf>
    <xf numFmtId="0" fontId="8" fillId="0" borderId="3" xfId="0" applyFont="1" applyBorder="1" applyAlignment="1">
      <alignment horizontal="center" vertical="center"/>
    </xf>
    <xf numFmtId="0" fontId="3" fillId="0" borderId="16" xfId="0" applyFont="1" applyBorder="1"/>
    <xf numFmtId="0" fontId="8" fillId="0" borderId="3" xfId="0" applyFont="1" applyBorder="1" applyAlignment="1">
      <alignment horizontal="center"/>
    </xf>
    <xf numFmtId="0" fontId="3" fillId="0" borderId="4" xfId="0" applyFont="1" applyBorder="1"/>
    <xf numFmtId="0" fontId="3" fillId="0" borderId="2" xfId="0" applyFont="1" applyBorder="1"/>
    <xf numFmtId="0" fontId="11" fillId="0" borderId="13" xfId="0" applyFont="1" applyBorder="1" applyAlignment="1">
      <alignment horizontal="center"/>
    </xf>
  </cellXfs>
  <cellStyles count="3">
    <cellStyle name="Millares" xfId="2" builtinId="3"/>
    <cellStyle name="Normal" xfId="0" builtinId="0"/>
    <cellStyle name="Porcentaje" xfId="1" builtinId="5"/>
  </cellStyles>
  <dxfs count="6">
    <dxf>
      <font>
        <color rgb="FFC00000"/>
      </font>
      <fill>
        <patternFill patternType="none"/>
      </fill>
    </dxf>
    <dxf>
      <font>
        <color rgb="FFC00000"/>
      </font>
    </dxf>
    <dxf>
      <font>
        <color rgb="FFC00000"/>
      </font>
      <fill>
        <patternFill patternType="none"/>
      </fill>
    </dxf>
    <dxf>
      <font>
        <color rgb="FFC00000"/>
      </font>
      <fill>
        <patternFill patternType="none"/>
      </fill>
    </dxf>
    <dxf>
      <font>
        <color rgb="FFC00000"/>
      </font>
    </dxf>
    <dxf>
      <font>
        <color rgb="FFC00000"/>
      </font>
      <fill>
        <patternFill patternType="none"/>
      </fill>
    </dxf>
  </dxfs>
  <tableStyles count="0" defaultTableStyle="TableStyleMedium2" defaultPivotStyle="PivotStyleLight16"/>
  <colors>
    <mruColors>
      <color rgb="FFBD0303"/>
      <color rgb="FF37562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microsoft.com/office/2017/06/relationships/rdArray" Target="richData/rdarray.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tyles" Target="styles.xml"/><Relationship Id="rId12" Type="http://schemas.microsoft.com/office/2017/06/relationships/rdRichValueStructure" Target="richData/rdrichvaluestructure.xml"/><Relationship Id="rId17" Type="http://schemas.microsoft.com/office/2017/06/relationships/rdRichValueTypes" Target="richData/rdRichValueTypes.xml"/><Relationship Id="rId2" Type="http://schemas.openxmlformats.org/officeDocument/2006/relationships/worksheet" Target="worksheets/sheet2.xml"/><Relationship Id="rId16" Type="http://schemas.microsoft.com/office/2017/06/relationships/rdSupportingPropertyBag" Target="richData/rdsupportingpropertybag.xml"/><Relationship Id="rId1" Type="http://schemas.openxmlformats.org/officeDocument/2006/relationships/worksheet" Target="worksheets/sheet1.xml"/><Relationship Id="rId6" Type="http://schemas.openxmlformats.org/officeDocument/2006/relationships/theme" Target="theme/theme1.xml"/><Relationship Id="rId11" Type="http://schemas.microsoft.com/office/2017/06/relationships/rdRichValue" Target="richData/rdrichvalue.xml"/><Relationship Id="rId5" Type="http://schemas.openxmlformats.org/officeDocument/2006/relationships/worksheet" Target="worksheets/sheet5.xml"/><Relationship Id="rId15" Type="http://schemas.microsoft.com/office/2017/06/relationships/rdSupportingPropertyBagStructure" Target="richData/rdsupportingpropertybagstructure.xml"/><Relationship Id="rId10" Type="http://schemas.microsoft.com/office/2020/07/relationships/rdRichValueWebImage" Target="richData/rdRichValueWebImage.xml"/><Relationship Id="rId4" Type="http://schemas.openxmlformats.org/officeDocument/2006/relationships/worksheet" Target="worksheets/sheet4.xml"/><Relationship Id="rId9" Type="http://schemas.openxmlformats.org/officeDocument/2006/relationships/sheetMetadata" Target="metadata.xml"/><Relationship Id="rId14" Type="http://schemas.microsoft.com/office/2017/06/relationships/richStyles" Target="richData/richStyles.xml"/></Relationships>
</file>

<file path=xl/charts/_rels/chart1.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2.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3.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4.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Ex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Ex2.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6CB2-4864-979A-129A076EDC35}"/>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6CB2-4864-979A-129A076EDC35}"/>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'Dependientes sector privado'!$B$125:$C$125</c:f>
              <c:strCache>
                <c:ptCount val="2"/>
                <c:pt idx="0">
                  <c:v>Hombres</c:v>
                </c:pt>
                <c:pt idx="1">
                  <c:v>Mujeres</c:v>
                </c:pt>
              </c:strCache>
            </c:strRef>
          </c:cat>
          <c:val>
            <c:numRef>
              <c:f>'Dependientes sector privado'!$B$142:$C$142</c:f>
              <c:numCache>
                <c:formatCode>#,##0</c:formatCode>
                <c:ptCount val="2"/>
                <c:pt idx="0">
                  <c:v>5302568</c:v>
                </c:pt>
                <c:pt idx="1">
                  <c:v>4019530</c:v>
                </c:pt>
              </c:numCache>
            </c:numRef>
          </c:val>
          <c:extLst>
            <c:ext xmlns:c16="http://schemas.microsoft.com/office/drawing/2014/chart" uri="{C3380CC4-5D6E-409C-BE32-E72D297353CC}">
              <c16:uniqueId val="{00000004-6CB2-4864-979A-129A076EDC35}"/>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A4F7-43E2-9FE8-0D87679B6F81}"/>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A4F7-43E2-9FE8-0D87679B6F81}"/>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'Dependientes sector privado'!$E$125:$F$125</c:f>
              <c:strCache>
                <c:ptCount val="2"/>
                <c:pt idx="0">
                  <c:v>Hombres</c:v>
                </c:pt>
                <c:pt idx="1">
                  <c:v>Mujeres</c:v>
                </c:pt>
              </c:strCache>
            </c:strRef>
          </c:cat>
          <c:val>
            <c:numRef>
              <c:f>'Dependientes sector privado'!$E$142:$F$142</c:f>
              <c:numCache>
                <c:formatCode>#,##0</c:formatCode>
                <c:ptCount val="2"/>
                <c:pt idx="0">
                  <c:v>5410226</c:v>
                </c:pt>
                <c:pt idx="1">
                  <c:v>4163779</c:v>
                </c:pt>
              </c:numCache>
            </c:numRef>
          </c:val>
          <c:extLst>
            <c:ext xmlns:c16="http://schemas.microsoft.com/office/drawing/2014/chart" uri="{C3380CC4-5D6E-409C-BE32-E72D297353CC}">
              <c16:uniqueId val="{00000004-A4F7-43E2-9FE8-0D87679B6F81}"/>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95C0-47BA-BE90-EA4AFE58C1A1}"/>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95C0-47BA-BE90-EA4AFE58C1A1}"/>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Independientes!$B$108:$C$108</c:f>
              <c:strCache>
                <c:ptCount val="2"/>
                <c:pt idx="0">
                  <c:v>Hombres</c:v>
                </c:pt>
                <c:pt idx="1">
                  <c:v>Mujeres</c:v>
                </c:pt>
              </c:strCache>
            </c:strRef>
          </c:cat>
          <c:val>
            <c:numRef>
              <c:f>Independientes!$B$125:$C$125</c:f>
              <c:numCache>
                <c:formatCode>#,##0</c:formatCode>
                <c:ptCount val="2"/>
                <c:pt idx="0">
                  <c:v>1229695</c:v>
                </c:pt>
                <c:pt idx="1">
                  <c:v>1275121</c:v>
                </c:pt>
              </c:numCache>
            </c:numRef>
          </c:val>
          <c:extLst>
            <c:ext xmlns:c16="http://schemas.microsoft.com/office/drawing/2014/chart" uri="{C3380CC4-5D6E-409C-BE32-E72D297353CC}">
              <c16:uniqueId val="{00000004-95C0-47BA-BE90-EA4AFE58C1A1}"/>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pieChart>
        <c:varyColors val="1"/>
        <c:ser>
          <c:idx val="0"/>
          <c:order val="0"/>
          <c:dPt>
            <c:idx val="0"/>
            <c:bubble3D val="0"/>
            <c:spPr>
              <a:solidFill>
                <a:schemeClr val="accent6"/>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1-ED2C-4186-9C2F-EFE34DC937EE}"/>
              </c:ext>
            </c:extLst>
          </c:dPt>
          <c:dPt>
            <c:idx val="1"/>
            <c:bubble3D val="0"/>
            <c:spPr>
              <a:solidFill>
                <a:schemeClr val="accent5"/>
              </a:solidFill>
              <a:ln>
                <a:noFill/>
              </a:ln>
              <a:effectLst>
                <a:outerShdw blurRad="317500" algn="ctr" rotWithShape="0">
                  <a:prstClr val="black">
                    <a:alpha val="25000"/>
                  </a:prstClr>
                </a:outerShdw>
              </a:effectLst>
            </c:spPr>
            <c:extLst>
              <c:ext xmlns:c16="http://schemas.microsoft.com/office/drawing/2014/chart" uri="{C3380CC4-5D6E-409C-BE32-E72D297353CC}">
                <c16:uniqueId val="{00000003-ED2C-4186-9C2F-EFE34DC937EE}"/>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lt1"/>
                    </a:solidFill>
                    <a:latin typeface="+mn-lt"/>
                    <a:ea typeface="+mn-ea"/>
                    <a:cs typeface="+mn-cs"/>
                  </a:defRPr>
                </a:pPr>
                <a:endParaRPr lang="es-CO"/>
              </a:p>
            </c:txPr>
            <c:dLblPos val="inEnd"/>
            <c:showLegendKey val="0"/>
            <c:showVal val="0"/>
            <c:showCatName val="0"/>
            <c:showSerName val="0"/>
            <c:showPercent val="1"/>
            <c:showBubbleSize val="0"/>
            <c:showLeaderLines val="1"/>
            <c:leaderLines>
              <c:spPr>
                <a:ln w="9525" cap="flat" cmpd="sng" algn="ctr">
                  <a:solidFill>
                    <a:schemeClr val="dk1">
                      <a:lumMod val="35000"/>
                      <a:lumOff val="65000"/>
                    </a:schemeClr>
                  </a:solidFill>
                  <a:round/>
                </a:ln>
                <a:effectLst/>
              </c:spPr>
            </c:leaderLines>
            <c:extLst>
              <c:ext xmlns:c15="http://schemas.microsoft.com/office/drawing/2012/chart" uri="{CE6537A1-D6FC-4f65-9D91-7224C49458BB}"/>
            </c:extLst>
          </c:dLbls>
          <c:cat>
            <c:strRef>
              <c:f>Independientes!$E$108:$F$108</c:f>
              <c:strCache>
                <c:ptCount val="2"/>
                <c:pt idx="0">
                  <c:v>Hombres</c:v>
                </c:pt>
                <c:pt idx="1">
                  <c:v>Mujeres</c:v>
                </c:pt>
              </c:strCache>
            </c:strRef>
          </c:cat>
          <c:val>
            <c:numRef>
              <c:f>Independientes!$E$125:$F$125</c:f>
              <c:numCache>
                <c:formatCode>#,##0</c:formatCode>
                <c:ptCount val="2"/>
                <c:pt idx="0">
                  <c:v>1277168</c:v>
                </c:pt>
                <c:pt idx="1">
                  <c:v>1334990</c:v>
                </c:pt>
              </c:numCache>
            </c:numRef>
          </c:val>
          <c:extLst>
            <c:ext xmlns:c16="http://schemas.microsoft.com/office/drawing/2014/chart" uri="{C3380CC4-5D6E-409C-BE32-E72D297353CC}">
              <c16:uniqueId val="{00000004-ED2C-4186-9C2F-EFE34DC937EE}"/>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b"/>
      <c:overlay val="0"/>
      <c:spPr>
        <a:solidFill>
          <a:schemeClr val="lt1">
            <a:alpha val="78000"/>
          </a:schemeClr>
        </a:solidFill>
        <a:ln>
          <a:noFill/>
        </a:ln>
        <a:effectLst/>
      </c:spPr>
      <c:txPr>
        <a:bodyPr rot="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s-CO"/>
        </a:p>
      </c:txPr>
    </c:legend>
    <c:plotVisOnly val="1"/>
    <c:dispBlanksAs val="gap"/>
    <c:showDLblsOverMax val="0"/>
  </c:chart>
  <c:spPr>
    <a:pattFill prst="dkDnDiag">
      <a:fgClr>
        <a:schemeClr val="lt1">
          <a:lumMod val="95000"/>
        </a:schemeClr>
      </a:fgClr>
      <a:bgClr>
        <a:schemeClr val="lt1"/>
      </a:bgClr>
    </a:pattFill>
    <a:ln w="9525" cap="flat" cmpd="sng" algn="ctr">
      <a:solidFill>
        <a:schemeClr val="dk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entityId">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10106915</cx:pt>
          <cx:pt idx="1">10106933</cx:pt>
          <cx:pt idx="2">10106929</cx:pt>
          <cx:pt idx="3">10106952</cx:pt>
          <cx:pt idx="4">9422286</cx:pt>
          <cx:pt idx="5">10106923</cx:pt>
          <cx:pt idx="6">9421486</cx:pt>
          <cx:pt idx="7">10106930</cx:pt>
          <cx:pt idx="8">5575</cx:pt>
          <cx:pt idx="9">10106918</cx:pt>
          <cx:pt idx="10">10106928</cx:pt>
          <cx:pt idx="11">9419845</cx:pt>
          <cx:pt idx="12">10106947</cx:pt>
          <cx:pt idx="13">10106932</cx:pt>
          <cx:pt idx="14">9418692</cx:pt>
          <cx:pt idx="15">10106925</cx:pt>
          <cx:pt idx="16">10106921</cx:pt>
          <cx:pt idx="17">10106919</cx:pt>
          <cx:pt idx="18">10106920</cx:pt>
          <cx:pt idx="19">10106951</cx:pt>
          <cx:pt idx="20">9408415</cx:pt>
          <cx:pt idx="21">10106924</cx:pt>
          <cx:pt idx="22">9406730</cx:pt>
          <cx:pt idx="23">9406503</cx:pt>
          <cx:pt idx="24">10106916</cx:pt>
          <cx:pt idx="25">10106922</cx:pt>
          <cx:pt idx="26">27859</cx:pt>
          <cx:pt idx="27">10106936</cx:pt>
          <cx:pt idx="28">10106941</cx:pt>
          <cx:pt idx="29">33584</cx:pt>
          <cx:pt idx="30">34749</cx:pt>
          <cx:pt idx="31">10106917</cx:pt>
          <cx:pt idx="32">10106927</cx:pt>
        </cx:lvl>
      </cx:strDim>
      <cx:strDim type="cat">
        <cx:f>_xlchart.v6.1</cx:f>
        <cx:nf>_xlchart.v6.0</cx:nf>
      </cx:strDim>
      <cx:numDim type="colorVal">
        <cx:f>_xlchart.v6.3</cx:f>
        <cx:nf>_xlchart.v6.2</cx:nf>
      </cx:numDim>
    </cx:data>
  </cx:chartData>
  <cx:chart>
    <cx:title pos="t" align="ctr" overlay="0">
      <cx:tx>
        <cx:txData>
          <cx:v>Mapa de Colombia por departamento Variación anual del número de cotizantes dependientes del sector privado</cx:v>
        </cx:txData>
      </cx:tx>
      <cx:txPr>
        <a:bodyPr spcFirstLastPara="1" vertOverflow="ellipsis" horzOverflow="overflow" wrap="square" lIns="0" tIns="0" rIns="0" bIns="0" anchor="ctr" anchorCtr="1"/>
        <a:lstStyle/>
        <a:p>
          <a:pPr algn="ctr" rtl="0">
            <a:defRPr sz="1100" b="1">
              <a:solidFill>
                <a:sysClr val="windowText" lastClr="000000"/>
              </a:solidFill>
              <a:latin typeface="Verdana" panose="020B0604030504040204" pitchFamily="34" charset="0"/>
              <a:ea typeface="Verdana" panose="020B0604030504040204" pitchFamily="34" charset="0"/>
              <a:cs typeface="Verdana" panose="020B0604030504040204" pitchFamily="34" charset="0"/>
            </a:defRPr>
          </a:pPr>
          <a:r>
            <a:rPr lang="es-ES" sz="1100" b="1" i="0" u="none" strike="noStrike" baseline="0">
              <a:solidFill>
                <a:sysClr val="windowText" lastClr="000000"/>
              </a:solidFill>
              <a:latin typeface="Verdana" panose="020B0604030504040204" pitchFamily="34" charset="0"/>
              <a:ea typeface="Verdana" panose="020B0604030504040204" pitchFamily="34" charset="0"/>
            </a:rPr>
            <a:t>Mapa de Colombia por departamento Variación anual del número de cotizantes dependientes del sector privado</a:t>
          </a:r>
        </a:p>
      </cx:txPr>
    </cx:title>
    <cx:plotArea>
      <cx:plotAreaRegion>
        <cx:plotSurface>
          <cx:spPr>
            <a:noFill/>
            <a:ln>
              <a:noFill/>
            </a:ln>
          </cx:spPr>
        </cx:plotSurface>
        <cx:series layoutId="regionMap" uniqueId="{87936925-EFD5-4998-83ED-36428FF8BEF4}" formatIdx="0">
          <cx:tx>
            <cx:txData>
              <cx:f/>
              <cx:v>Variación del Número de cotizantes deependientes privados por departamento</cx:v>
            </cx:txData>
          </cx:tx>
          <cx:spPr>
            <a:solidFill>
              <a:schemeClr val="bg2"/>
            </a:solidFill>
            <a:ln>
              <a:solidFill>
                <a:schemeClr val="bg1">
                  <a:alpha val="98000"/>
                </a:schemeClr>
              </a:solidFill>
            </a:ln>
          </cx:spPr>
          <cx:dataId val="0"/>
          <cx:layoutPr>
            <cx:regionLabelLayout val="none"/>
            <cx:geography cultureLanguage="es-ES" cultureRegion="CO" attribution="Con tecnología de Bing">
              <cx:geoCache provider="{E9337A44-BEBE-4D9F-B70C-5C5E7DAFC167}">
                <cx:binary>lJrZkt24lp5fpaKuzSqAIEGio09fgNxTjspBqeGGkUqliIkACIDjG/k5/GJeOiqfPu22O+wIhSJ3
cm/kJob1//+3+K9v67+8mffX8Ns6GBv/5W392+8iJf8vf/4Z38T78Br/GORbcNH9SH+8ueFP9+OH
fHv/83t4XaTt/8wRLv58E68hva+//9u/wmj9u2tf0+vBJpm2h+k9bI/vcTIp/pdX/y8Xf3v/+zDP
m3//2++v3wdpWxlTkG/p978uXb7/7XeMMKIMV7//9uc/j/PXO+5eB/jwy+vk/8d/j//nj72/xvS3
3zPK/sC4pARjREr4IS9//215//ulKv8DkZxWlDJaVRUpit9/sy4k8bff4UqNfv4jOSlqSvL699+i
m35eyvAfef7zM6wscsZYTut/TNIHZ7be2X9My1+vf7PT8MFJm+Lffq9y9vtv/tf7ft4nJWXOKoZh
uL8PW5c5XH97fYSVgLfj/0b7LRXzFKumsuX8pcSqF7zulyk1K97XY4WEzHhaGfkxTRMOHJFqv6lX
i69HmebPi0O75AZhfZePoT5kM14Nz2huPxLRa8FHNvuDzmV/msUSH7Er55clubnVW+VbSYv6KIhO
JyrgLdEUup3qeuJVP99jP/7Y9/lCqvlHGNLa9nmOj/VW5DeYVviC90LBf5u8Xm2cG1uuimtf0Cbt
dOVr8OtBWKUPFivfkCHJpk+q5KGX6tQFyxo8JXL2eejaedxRQ31BrrJQjY2fl6Exq6052laytRLP
0xenZX3t8oU0JFY7r9f+xJToOQ7miRF8P299fWFyxsdlGDOugsoe9I7Cwec4a5Uj42E3Rjc6ieJI
3Oh4lSfLa5Whg1A5a12kqCmGsW+GeSUcU2+4yRf5oaaa8UinkZtA7cln2d7MDlet3/qlWTI38SHk
YyvoQu76PpjjUuSxjYOeDqmsaYPTUtymyYpzFiZ3XrIlfuirLPthJEVvSUXyBQ2kbDOW9z+oKdbD
OEb7CaYhP2R5wW7Mlo+cDDJMTTcQcajHXl/D+rKjFcE2w0bo44pNft4x8iW3dVG8l3vEB2JUDFzV
vXQcKVQ2naHFMTInP/YI9Z9ZR32Lg+tvrVD93uYGjesLMnXRfYb57Mb7TuE1f41bSJd5cuyWJcJa
FvL0vOxen+mSpkvAWWwwVktrcOafdcnCp6EOw8yDmUlj5roT3JCRXiFHUBsIiad1HszHsuvEeyG0
72DnrJXjYzX6CzZjfolhsS9zVajPzLqMb3iujraawqUcdPWcsdpOPPe5PlQi677YNOvrcuzgPjo2
3OiU1TdyUsM7ZcP+ZFaGP7CUwmc6rlnkM1bxqInHN11WdB/ErveDdlX5MdpBfB1DMaajS/0PhzIs
4DQt8kiGyh/HIW2GT1k1tAwP6DSWXbqUSk13i9DVeqRd2T2opYj3JfLzd9J7UnG7sfJUkFHZoyVj
6XllJX3w07R8JDL6o+sGemutSo/zWsLpx+Xsr2axVw+5cfQRZxK3Akl2oG6raCPzYj9tvRSPcGLh
8OIMF03vkPY8OarHI9n6rcFsQoYjuxGu0LIc6MyWtofK9IQKVBu+0zEcNHMVZx0eWq0ZRu2sFn0T
cZW9Lkl036YtiCORVT9xIdgkeLf0gjU9yrOv617F42pS+Ugm3Z0Lk20fRWGrgZOuN3d4pfFGVWVp
eWd61zW13LdGS9e9jHNXHnUPKymbvFNrVfBNzfmVG4S4Iw5hPsQqHEm2ZnwJiPQNUUu9NKvfdOJF
EfrTWJFt43sZ568KvXYzop/yupOak6C3Z9vVy7fRx+ousMyclppmuFmnLjS1I/SqH8tl4ENB0shj
lcOhplm3I77URR94ooW5+I5lU4uNm5pxGWzjS/tFurFuKp8PPAYU2rnXijsXu6faq/zazft4pGmX
p9Gi8VhndXlyu38RUmVfdpJ7vlZ738h1+jHHcTiNufct82XWThYdB6yLBrTXNzO1XZNni2x2F0Nr
d9Md7ULNgfZzdiz7MuMDI3mzRJE1I2JFS3LXnaqusHek8vsZdru4grpPuMbLftRW1DwMIja7KP3F
6irncq+G4wZ/klclY6fMyXiisUOXTIzbmSJpT52W6KvXYj7ki8geg9HoktdJvpqpHs46yg0KBSuP
gy/jee39+GUgVJxxWmlbxK5voMB0PGCyn/RWkreyZj1XGk3N1s+uqZUNzVZW2zEz+XwYrOxa4tN6
3ndf8bIk8qIMnD4PX96J2TeWEXMZiaqPsqbuZCrvDqhk+3VIVDVUeHvrq+QPMWxTi+a9bBHZyGs5
KdKwTouj0iNpsljMkot571tVo0nyhThxqoZQcdcX8WVRA3sLOFftopK+7uaxaKfKdLyYUeRD3rnD
3sestUJMN8uYqrNbS3rSg77WW9oaUVrWqm3aGpOmF5+7rO3lvPHJdBvI+0RfckSXnlPvwrkS27by
FDYE53bai4Fne5fdImLMyWs8hlPvt6JdExkNx6TwrllDvn6c4z6JRqvFy8bEMFzRogsvs/Lyas1S
AdOsjILDRId0jDHOHdSfJD+JJdeX3g9fpnrJCxhK2DsWdbyTLox87OL7qAdxDBa2BbFl19Blp7wn
vm69KoemNCW52nS0d1Pc2dU89Ip3vu7PegqB27zPrmfquy/7ZPrjnI1b41WxHJaQDZeVjfMtKdJ+
XcUkW1FIe9yrPTsmV9dPcojpXk1UPA8LrOPcL/TbVPR1U84LuZmXCnZS4avQxi6PD2MsyfW4VcMp
X1N5KAgxjQqINaGa7WEccP05pTk9jIkJxfdF7zU3eyYQt7YXpxFqecFlOdAbRH38QsgYj/1YlJK7
MLGloZSSqWhLtbCPLsf+Mmc0uzVM6WMxmv2x6ND6ARElOTVdeWeXaB77cgvXstDVI+yi3nKCakzb
qdgnmKOhBo+RZ/v+cYTtcahqb+8D27qbst52sHp1jj8sWJjrad2yR931bxtMyHGtJvrQLR16GcHh
fZu96d6kqfePGaP6Ezi0/N7Bdnhcd1Vcm8r4Z3iJz3Yhy0e1dvSDFhj2lJp8OKuw2QuKYTx0azme
NWjngWR9fQ5KlYTDwsykzSqpPqh67NrouqqdTD5+cCzYj24oipuqy1jJXam2q7kupo6rldmVm9GM
N2ths2O9MvUdfH44kDmIw6Z1dpasrK9W61QTSV2fAvKV5hmS1T3pV9cyZtyZTitsrr0sb8Yt05+R
zrJPBaPhQxfGGqRXDtNDGdb6RQwWVGwTa7PRNXtShpCnmiowa4Wry8do8PZsQj3e15quZzvU8jqL
o35iTu+fpdzLUznVIKSrAy3pB9rdZZKmnLPC2I33a2+eSzbV7Yq9P+7ED03SmzpZkfmPHd7s17CV
cOJ2J76XhYy3BRqmR8KseK7XWj9TRrbL3rv+vsyEkXzqsXstMjAztbP1bV+W4Hmztbupi6ge5nmV
lottKq8KHSoDa6DmwxrKKoHBL0SLcFRf5iLkP1w2ovUGfIE+Yp/ExbItxEbUcmmz6KubEqP8pvKC
fDduBt/IqB3OFnT/pA3LMl50k7fcRa9oOyoytt1Wk5etV+LAehce8h5vdxX8OB1kaZ0/TLSKP3JT
2/M401kdp0noM9KD/1rITnxVUsinjrr8HIwpnkkY6gcZRpnzyffydlQ/HdM8dONli3LXUHQ3/33e
5f7mlnq81WGGerZTtX7x3ewdl3BuKV/oniYenKsfhwx3B0w6c5Ncj46UluqrU9n4JAsJN2jZqDVH
BsUf226mtgeHfsNWUZ0UVM2Jr6spryOpbM7TshXbYVmn8hAiHH/u63V4Deu2vMw407dVkXe3VM1g
37UxOWgNDvosetWdGEHLeexcugxIw9DRo0OH9xk1O2W6QQmnTwr8h+Q6oO2HzMP8odPIGU6wwE9Y
bjZrM4yyG9qb6bqbtHzBOBs+TcaVY5tQP7xWMxENrYroGjSn7qgLlQIX1bTdQtzRd1KG8oR2JcA8
uETfUqjZ2FAWB75udLzYftdr4/TcDbzqFmzbKPb6lE2rfqw91E0+5oJ8y/Y6yINO9dCOjlRnu9d+
PphVYsv9ltFnmuXqaey7uuA64uLV+lDcLQtGd2O5TtMNQ5s+DVWGbgYz7+chK0h/wLMsz5tZ5s9/
j/B//sIIfyXiXwn5zfktyF78xRH+8fLf7v27fUrh/T3dvvp//fnRf7/2H1/CQH+N/BNQ/IcX/4lW
/DNH+H+9+B9gxZubLOjx4ztkJfvP1KHE/xWmaJxxwzf5+r9/4n8RCvpHXbAclQhXqGYQzP5BKGr8
R12WgBhKTCBP1xXAi78IBS7/qOuyYqxAFVRR+Ni/E4oCCAUjjNEaI4ZBbOj/D6HI0c+x/glRlCXY
wALXJatzQnIYE6jMPyOKSs8yGiZ1S0Yx3uMoJut3jlhPWAbuJquSPXi9TNVThMRanHvtXXmHdbam
/8QRVFr77GEtWS+bX9leRCp//KcwXywwNcdIjVkfC4Z72pCuQ/aie2tzza3Mc3P8FXaz2OvtYAno
/vM/h9ihXsAgNb/y61w7Z5oJ19Y1Er7f3mR4ER3fa6HV9a8EKi3uw2MQcx8v656Lned27si32aHJ
g2+3cj6BNwWH9CvtpWzegJQAYDGHDqbBPs5e7UXz9yyHNBojGEE2msaJYSmPiGQV2EhTDfHwK68t
OwSf06+oJnZKq8aNk4Nj+Pc0psJIXVNotWZXv5IXfDVqLr9iFtjizh9+hatpHYXjf2WqYbYIHO2a
aTkcNr/nvo3JpP5KmUWpO5XYtr84oZHs31Ac2NfKBqu4mmlg3I5D9lCOZQ9+CJQy45m28dV3pYHf
TM4ywYlAs+AhM1X9tRcQdqHMzEv3NfhOWsTXWKzbcYq2U5+LDUtzO4ZS9JdUFNq1doZU1BSRyOFs
ChHzVrAiC21Xr27/FChR+LDRibmW2pRhw1k2ut1yhuL+aDqHgfnkCe3P04LGL7LfMoV5JFgPbYbU
ko5ZYX3+k2KwumFlqmBKTdT1B6Hl3IEntSF7yUY4PpAfR8ByF71J9CPTGu5vrBdVndgSGLCgMqns
ajSzKQ5DgtJ9dgOSCvEMg67dTAlp2a4InOQN7NFubgh2eOCdUuw0V2yn5ykbAFbgUq8LH9S2AMKA
JF+2dDYqxTPu+lJcRpHXsgnF4sgrsYsTrcyrLR3yddLuEWr0Lg8kib68KYQP+gIHlNRtUt47x+28
a5r43GNAR2Xog4DrUC+aWc9MnEoXIzqOJkh8kBOTyze9ATz8SkA8u0aSrCSXGu5NHIcaDft50YWZ
PV8Y6sVHBhlth7hTzdWhI7v4xLrF4NdRBsNeuxTV/Dy6bHdvu/SMHAPoSdWOOtS+qfS2uQ8sE7U4
F05ABDcuVjPjblvj04hgqVtRJbN8lkFNol1yqez30hnWWb5kcpkPwaSi6vgma1lxFct8OeSjw6Pm
tBZxa6t5V8txibsP19h1mxUJKE1YI9QeKDs3COeme+jzGkOwXPZxu/IStOuIBsfmlsQdyFdu9+Fa
i2rLmq63q74UU92lRs/T7C+gi4vmnewKcq0EhYy2CEPTldnFots+saFqtqqe8aWGYQJ3CfDEYUxO
4mMZyiVv5TpLPfKNiIKemc6JuNoS2Ig3tipZH6SeED2ucx33G7rAebhWCIjs9ZT5MB4zPdWEi7Xf
xi8F68qldbIa1bVaxWquKqAt3+qI1nQM3V7l31jm6rVFnq32FBwp+nZeizqO7Q70YgGIueIpPA67
9/GtCnX9jFRufLNb2l/3eMWkKZUvP3VmnnDT+2LoL9FSmGc8GrbzxQRYk4mirDpEV9Qlz7zPvmhR
MMsRRPBmyVO3cjRU6jTrcnxkUHFsE/ZOpaYsepe4SSjMvKdzfj3AllgOUL6CbLGO+nqCZBa593N9
TfLc3nRpzS0vERkOkGzwd1EU27dyDUhyyJjzTZHEGlqVxeUpFH1+2OZu/RAZAWwtFu/6n85PdbH1
RUezdp806W5HI2LVZoVP2wHrXHcHqvsUX81c1LYpc7TubSiAXXCZu6jPFdqZPu9zESvKQ4625aR6
qiD1kmljkoeuI9uhzio/XwEeNPbcdSX9ugx53t8MpWCmP3fbEsYfaZTAxqI3Q4JMUUbcBLULKCrp
Y513TZ+zDz0Sj0nh65XRsUF2uaq2jvDd5c/rWD+OVbE0sOMtr3CeOMRqeVzLrGp0HCinsKfOqMjk
uXd0vOqGOR0QpA8OGvw52fJD9PXJxvSgHCBkCcgKItg+t0v3M99TYriy6TYr8I0e5MirjSyXurf3
lcMvQYunEm81x5t5X+T6MO5xbvcy72Eh4nu/Zq89pfeKgEAN29KIjaQrHGPJU5HXN2gJxSeSW2BR
Fs9XQJHOdhbiuiY7OpUjAXUx9QDxOwt8iaNoSKafFs+ua1XMHCedQyKw/lCuqf+Myn5qalgT39t0
KnVXXRk/sBPOXf+QrFoA6livSz4tdrhfMBXoiLtUnJDw3/sSKJ7IVoDQUKEOs6avMtP9jVijO1Ru
HWFkplsxDSBnaC9qXvt0vwkhQK/t3bYCqgkgEY9OSnqsTXkHNT+9Qqn5nG2YNkqRq2XQz5kU5rDA
Wp/WVQEvLcUrcyO+F8OaTp1bImcSUnmoHDuiMuTvSa36fpfLj2pbxRGctmomU11lg3jM94Hd0nV+
mHMkuHYWEh0wAjjgvmuS96/G6eJxE4t4AaUZrhIAvtatuvy8pUxf291B5J0ZOSdQyQbc/rcthMgr
P93s2Vi1EQ+23QnumpiyntuA9Lc4o1tjzE2Nh7u0b8uNHZ06zp0fm8yV9MC2+lXoHpCpnRXP98Ca
jQzXVb+rA4h6OxLpmvQz16/Fdswn+QGmbrkpYE+5JYFXHP37ACeBL9ifg63PKZiXsOffnBjPaiwW
nkdzK8sdahwrW6bjzT4K1eg8qEsq7VEZC2QDXaa+eitSvEQ0Q/sK4CLr1uOyrkeRi1MuxPCqMh3O
i+i/6wosgl2H8rSscTipjX2eGbBlvOFTBZCr6YmDZoQ61VXfiAnljQbcDDrsHsGMP5V9ft3t/ib2
3cZdFzTf6ni9qr4xE9TQXPXZIdGSNEnM+thlGp2zjMARnj3deV8M9IR/ImHPevZc7NI9OaHiJ1Tk
81NPEnoHhNA9QV6cVLOSQC+zcj+bWt2Wrpi3WH+cfAKzVFF2HJyqt592R1wzshY33QZOdQ7T9Aqa
tX6sZK0f4S3mQ53q1FpfiluRAgiJWf0ROnr1u6+QPBPwWmfoSvi7adj7z5A9tzsNcL3psKU/oCOo
PyQ7pZZu4+juwJICnTYTxuCWw5yguzfFz6zvgjlbbHd0u85+U7wHyjlAOQNw3Sxq28PRhI5NFwt2
+luwM8ENqXsiW+DxvTkUYZufyk1IqPxzqrYLHMM5tfNkqIR9K626IgCHyq/OyCrdqISpgipRuC8S
xHl6rw2ApNPojMVFO2697X3DXMhoEzHra17VuH+QJsJKu7EfJM+1rlcut1XGFi0TepjQFG5tFdDL
JkMCJfDFFdpGoEEaOqkT3AT0MQEAA3fku8dy5tJAPGqB1YZ4quKU5iaEKQOX0wMIOyZwpuy8jhAd
eD11+JvL6CdVY3so8rX66QGhP5r75V5WIH+FfO/W/CkMar3v+k7xQPH6bhbrzygmeho17OghI7QZ
gFY1JQUhdpqwy9I5xKHnhK+gHDybqhCP6xrGD7bfyDU44hLKMFKXMKOLm9Bniylq1zGXjVTRcFeQ
lxTKr4Xx9D6v3NPgavxV5D4AM0Ygzim4tizH5Yyz7J2NK73f8fzq9urbMsf1MCx6u1JSigZckb0v
05CuBz8PpwgH9hbcbAQxFbJhi1k++m0Ds7o7eQR/MfzYmdmOUML3Rg1SHGFXmp9xYsIPflflORWT
OKgiZI8QK9BhYbNpJYSo67Ic6rZgXgPn2GoaAeGj7CoCU4OeJskHEIiYXehKYCuOKp7saKum6Itb
MyoPHcVqvskraP8MocaaF8iJZ2aRuy4nD/ZwxzUUXjrc1rQbQXWW78COl8NWr+okbbdeGMDExpH0
AnVBwI3VR/NTLLp1uhuK8ns1sqYg7Fx2ZTNvBvMRy8eekHe8FV+gp/804QXWXQIGZXpYeTezLwn6
NVyCJwWRn9jBjGXB7ZB/yQk0zKqMYV4Ed0UrqDIL9CsaSyFo7x09A7O8Wz25C1l68X7coFcm2rD2
H5WP5y7Omk+J3mZUv055/FxYMA0K4fsOWvbAjV8Tni8W1acFu4UD1XRnXXb7cUd5q1G9Q9paRIOG
YT9u1N2tm3628/R9QxEDSve34LtuoWGRbisJFoB0mnCqix/MZZLXC11AI9FtntOLrhjhg97JYSbQ
Xkg1uS57cvIijnyR5SV06Dn18jRR+B60mCB4Qnf2FLKu4HPh3gSGdtqUpGs7EJGmohAUewkVUFFJ
uNQltER6XDbZmhO+pfUrgcZTqDbQSXjGpUE+fJQ9/ZhihCbdJk2T3PTcpeFUQnOVU4L8ya7VfEnQ
1uQBCuzFL+Yh7WsbdDKNBm044NAdobUHJSNTd2y2DhSDrU2YFTtEm/WNH7YXaP3eoBRy4K5ZO6QM
wTzlikNKeg5pfEA0opMDjMm3xeaHEo1v8KRChF4jedj7tcErei4U+wCR8CoX8b4oWQOPTKztYmX/
4APxR7XYdM4hvXKVZ64p4wgPRWCjP4yFLZoYg26oyqeFm2GqbqDbT2EkCY9aILrdOEkHbkoLtGYS
CHr/8mYeaviVQHszZehuL6v7YosXslr4NnUomnLzIM+ovmauPBZoK05mk8MlQGhuciMunRm2dsfV
Szky11iSTbym7NFVy83cm9tND5hDojgr0r+UgF9Rlgtud/0V2MFtLLdPZo4fNz0uB7FnrlUoN7D1
63OEcHQGUokO1dQZiLjr0kS7Zw1ewKNuUF74CnPBx6Lrq5/HFFp+G5ADbbrn2a3m4Af7ER4+uBkA
Sz0UkAov2wRDjibfjq4woZ165m4QyvwFXNx4GvFSgNxU0wt4VdLzMagBbGAdLiHOHh5ngK7QAOBh
Jcdyn7UHljPE/0nadS3HjWzJL0IEygFVrzDtm54ipReEKIkoeG+/frPn7u6wwQ52zNyYR8booNwx
mXlOZ26sSvCb81AHb9VU9ludtCRciXICFtzSMvjZdsnY+TIsZ7GBKAkxUeRJb/pKV+Po9AmJVioK
+gcjDuieQ6OBBMaA7Aq6iyewm3iX0fRu4NDWkwm8O2R8us1A8q06o28U4KYpS+A7eLcKedpu7KJv
NsJqs3dIL8SutWS1bc0KFZdFurWmHd4fBfmeO21oRRL/E8o0p9NYbNnjmI150Gtlyp6feEoTbsYM
MrFTs4rZHtQmmA5qdK8ZseriBLHDZVO7ycgWoiayjlSk9kBwBnVMSRpu83RI8KJUEtTbPEM5bc2s
uTUbat7ONFB3WltT9FDGYzNu03ZmhzniOsUG5/VuhIZmXYWjeRMT5DNrsOAnMi3nKfFARZe+xSbi
WCjn9kggRr+O2vFdB3buo6gim2QuyOC1bKaeFK0BdwCu2zDie2HM0yEi2VPF6LwvqQi/pdlgeQGP
o9uwNptHUof3xdzvgTc807qptwVFsjpZNV+Bmn7S8bzCeaOOttjPKR7oCjRi5PAx7J1Rkucsi++D
sLrpWha5rGvueEdiZxRyO8b0ho/ZKimYX9hmtbYa8TuNyx1BZdDXxo8Mig+ou+rdrFPTj63iBQnB
bUnywpcygowDsJlnZU3u0irrUOyNCW6ZhbhnWasQQqAUdahH7c5cITU9dpFEhm/F3+s+OiRIIV2A
jYWDM9lYU3GEjGln2MI3QKg5vewn4DYQdGSBKu65AIbSFX3iEQiDECVV6MsiGHxDomqI+TyArLbZ
LqEkulWoC25FTmNQrICinHbKIzg9jq/jFikB3hWtV6kuPQxaoNbNTPPGMHns0qQ/9gpVmgHOHtuS
CSfRxtpKi0PH9UbO/SNLYj8My/uaAg7qDCNxRp5udDUkbhsZexo0z9AKcJfMSeIHlg1djNHCCXIe
bUuLZUidg+0ALZkzWgZEP/NLM1TK6cfgKWaIv5y2r0Zt3MZJ2zqlPUq34ZAf5SZdx1E+IMlrb7rc
RmQLslNJcQt89q3ocZ/t4MbW2X08Up9QsQ6n6SEduHCyvOydzIZf7xJjSzr6Zhh0D7w4BNFl/CRK
/iARnbdxFBdebaASLpK7YLIPkzUd29Dczlq+WNPsMx49NxBxATX1atpsuZ7X+QzFADVzP5b1Zm6K
eBsEhLq2PRwnrt9p2OyyeTymcXXfCHEPt3NvG+FzaFfvQqS7AghAyJCAJNl0W9EkX8cz6pLJrt/7
RALuiqZvYhwh6JJHG1hnU7Z/CptDAZe/1FLfs8ouHRC8W552wD6N25Clv8ui942R4QU2KzGAUQ7B
ZkKp5QrGILTLAD9R7TYiPJgx9mjMUUK2/jyyLQWQz+PiDhqExzQStcNF0zqAMe+G3LhhLLyRkm05
SDzH0vm2LSsPIfgniC1Q46j1JiRv2OpiO1XRAfzyvqjtl4jJH1GLykxVZeWUHUSS4BNc8BPmJlS2
dUtQ8KE+mQonCAzmNEFC1y0EL9DUcDfRCLolsctvTQvJFIHuxilrJJBV+YxdvZVxv+vmzm3luIkL
c696ZFlVMO5iK11JXu4TWfmcA01BJhl5c5Vod5zMzIE3eMlM0OZhXoYrFfIOGgO9NWLwB6L42UTD
GonmcyjZeo6Lt3SqbwCSHcAX/oqmVuCipk9JXPv1zP16LG/jmt1WaaQRDEevB+SbGPEBOeuP2Irv
0zgAOQ08Jmt/2gNkQpDH4DFSDayANmuAoJGTobJK++q21frFLqOnIqkjZ8yrcKOL+k8BSZN/guGR
4hCvzCJAm2kGyZJ6G5vgrU3Eqgr1E2vUT8MkFbBI5ICJOUI2NByTMH1hZTG5kN1kKyU62yuC5LFR
0Rr7O3wLYqs5AkElIA4ivHnUDo7Oe5w6PJ2aG8Ox58r0y966m0qL+mAjbxHdDq0tLa+k4x+moQPk
QeUDNjLXfdz+6IF1ry2upQsX16x4K+9yjhI1TrfdyO+CtDHcMswap0lG4ZeKP0Q2NeGf450Y52fS
BLNLpw5A4yy9XHa3qRQFSrls31TjQ1KUThfEK9H3uTPNDJJOMpbQH02F2s/tTH50URQcJ1BxwIln
cxJejwr13jRncjQKWq+QR7FdMWXMleMc3sQ6TqBjipJfvO+J26NafpWhIbZTSZD9s2DmB4vl9iPY
G8hMimk+srRrPNBjuNk8kN2jEXVkCzhrPGSWWf8C95C37lCVvESaEvSroDPH722ahZsK9f9ezSP5
Xte8/gl05a2vJqAr9gl76XXgay4QznUE3RvIejeYors6pVBHNcaT7FkO4UO6giIydW0W+dAjd0c5
VPaGDOWtKM3ZabqJurNJUDRkAscCPQIxbADEsR05IRXPJDDhDCwFFaLC2wDo0TuoDe55wneE1Y9Q
FuNu2nJaWXnC7iLGWgfwKIQ6VZV6U2Jqd6qgI07SvHKyCtIRALMPRlGCp08rT83yZcqs2pFJ8sOK
7bcCibILrYJwWdlXGxoEL2BEvFQWIMxjc3yzIvt10tJ4FU2xBq1U+yYHnd2aDwEhb3XFfmt7dJU1
Gx6zARjwPnmZxtF0S8hOvLiihVMGyLmJmM2tOFWjEFw1qzrC8Y0926bd/AQtqgXIsH1tE+Ngh/S2
6clNW9HJw020NiF4VDcPSeNZiO5OrTNotaMGYqJYrEhe7m0VbQojhsev5ldAGLeZXf9MTfMxEtXs
kK54m63JvCF1vyGcPwa4WY7RAMAfIZDTzNoyk+7GqeIgD5DMZIFZbwTwCr/jLTgJUUZe0vfT2ub4
fEAmd3wqKncaSyBoIhE/zPqENeQ2X1U0E3+KKsoPknXE6cah2qYh1Y+sHKLHMZ/7naAGADA5jLey
DVKAviWnfyxcZA/cYHwbAjIMnKa2CgFeU+XAiHX82Fc0vCGdUewb1aDwa6AmhdeEuOpPVmu4hcEI
zDcF3bAjKwU2ELfVlWk13FmpFkCyO+qzLAu/hUbEDq3UGhJ0hjtvZWNJVojC1o0AOLs17ILfzdBz
erIgIgYMRFBINOCVE6fX7Qlox+dRNldeE1nIpLQcfahAINoqora7BwU3Aqufq7a87zTElQARAXxA
az+R7RjVQDsrlFIZhE/vtYoQzVnODhVr8lPEyw+sL+wdKya6UcrI3qFbD/c9mar7gChLODpKGhgl
OS+PUy8NHJOWT4kMx20y59VWMT3sSFAJSDeU+WyENms9XgzklYE6ctOytk4YVH7TQme4Dkg/bAJW
NGvC63pfEBWvIUWDnGhSGfOCsrRWmT3Fd8ZURtCDi5a2Lnape85Ywb5Zp+KrkSU2tGeoGvK5BZJg
iOimH0oOZqztfOhoo70FWTE8YWUjCrO+XMkZ+W9iNvFWDKS1HF1BPdlDkFVD2JM0kPQH6TYwQsM1
qMwG1wwHDvmeZu+ZCAvqTGnLMpe3KvFJC+UfyIVUFQ8kbSbTCfGAnGpGTgbY55mAtpEu5IHRD9Kb
+hsY2sTPwD+UHq80oKFkmH+H0rC8NGHiBzPq0KtMoJppNIwvcVoVyEhj8xhnY4OkVkpkKlzc0tge
7mprjmcvLYvY8k1AYKupG0M/aUQN1wd12VTfGhKASYiWgaY+caRygpQtsYcdbZtwQ8Z2kwfpjFCQ
h2Ap296KPR3UXfogqkpkq6BNILgywj7/QwJGfgeNGnYd6+bvZpBCj9nnQfMjACTxbWohsHHMno2T
A9mUPJYp0wRKuzn+QfJk/JFrsxA+cphW7K1JGQh9mapH6JJjvGV8AKoHpx+sU0cG3gTw6rIekA2x
miBOQHQUQBLFRPU77cN+hnQzqud9aGs4hBr8V7UFWYE0qoUAHXWKhrPaQtgEOJ9NUfQsUbAX3sRT
BmVFjmDjd0XQGGsSTspa2R3tQwdZNFKnoW2Tddp1E/NLptrUg2AYcFwjcp75UZ0z00kUdF9OPYHk
c6pRFKir1WCHm6YJZQ/6jAZvZqyi0stIA45G9AWyKYHA/iMAgptCxxka2g3KdKxXLQ2Z3EGVbt+b
3akS7FH0qBM+vQHFG0M9UDVpi9jQkQkF+Ig0nKapTe8zxuY8AbaRk99FboCrlEYOZ2tZXTeuwqwD
oipCjrIWf4SYg1n1CZIKZmSSXcAS7hOOGO01ecctPzZlnu01oq4E4SSy6mj1oYyOBQTo5KcQSSqO
Q9GN47FJoCpv4m4YsQKagiUh+DRIESvRuwG0G1k1tkiOpkD9ofkk3gMrKBtnBmLY7LGA7F7q3sjc
BsARJLAQRbiGLGbgJ5CPdA5rWlmuhdnmPZSzYVJAyg08adsps/3DDQqyw0TaYnqpnp+DAXoIAdHY
Y634DKfRJtGvbORd6Zet6hTQhJxBHpIpNT2QFom0WbRZt0+jCMlqAeDbjSBcG70uCNB+YlqGNFd9
z5ptZZagx2cQvK5qIGU84mZ2tReqCGhBG6qs91KIeVAyplA0O8ZUGeDXraA7CujdqsNEoW3ZzNCy
gPtPYpp5uOTAqQXDzrkdUjLkPUkRId+GmiAajxB9zvZjQQ0e+kJE9a3VzbbhWafWI5dEkHjc2TG0
9j7KOYQvEYa0XWMjbFBmdhWiBo6NEYl9ZHM0MKQQZxtlP29JBqjwEeR31B9pF0IwG88GhZzHCnAz
wcRB3zGIHL0+bDRRtaQADUqnj7SR+ANX8MnEQsoA3VyOBLm3DTI6BdQ2ys/jxvilSzSjHUqIdgCG
kB4IUxFU8W90WUCj1FoFkkhob1dDVcj73ihS7kHBY/UOKjrNXKJB/aOUU+CZMjNQELpMw/iIZo0G
Unwxxc9yHqm8R7dS+hajL2jeDrbW1VOWmoKsWgstMbHZhKWGetyOgm+pRcfsSHQTQV6Cf2UEg6Y7
ROsxYA0Soj7PvtvGKRniBvSSK9tuJHHMFn996Y02Tl1TDtoGeB3XlmunWn/riQR6ZRRxE9xZOZ1/
D1UXzB5U9XGDPY7m12ayw/gQyH4gjuhqZYBsqAbzyOK6/1VpFGgBwD/bNbIcKAeY//KPmVQGdZH7
tic5hph6p4A7K5Avswglc4EF2OuSxvngVrxKBvSxzD0SHNXU6TqktnxRgzGpXTu0ieWnvM8NN5M2
jU8n2iFrmsOoxLOaLPSJMSoaNwBLYON7oeJ1m3K0NMBpqyLosJqgnaGWGcT+PIgMAGwoUwB1pDbs
uwHId3AIVAtHw5F5h36U6UigYazr76GLRo0B7kq9haVpHK3QmB+nGqAN9g90iFuMNkUXTJspw6mA
Gp1kDuSmZ1Y/rtkUyG3UKduFugsZthmPReZC4ot4NYbFLHalIZTpt9Daxjdgxsy7WKT5uKmKnE8o
lnMgPk1UoeAOeTPjZaYNGX1zsFT4vWYtuGsjhZ4ZrwVeYMIVezB7Ao1ROls99zkC24ns0XRccbyL
4FEjoGiAM7yzNwHloHOVsMzESRhDG4EM1TR54KQCvRWJnNv9YMCzuNUcDI3bq1OrAXjvmLu1qmbi
RgBysnsKVcPBRszYqQw9CGvIZcuf4B4H5rRw36VDCLgMtMfEJHpOsyhIvJy3Zot9CJAXT3U6wp/I
WfXIY9voOxNGxPcoy/P7tFOAyCvDrkFNzW0x+V3X4+WiVgZ3MtJ6ChyEndlcydpstdfmrEnXBun4
M6Vw7SBdcgSUtMfb841ogpzMwSUYcYMyCPydBu/UaZMigfgks1CsQvKDnH3OCandoez5DQQjdrCW
eB0NYIhmbnZsbAYFCTQLJzDquim3PELW7mTdaEOGMlsFSqNBN2h1wb4DC8o6E1oUiV7WfYumMLLT
aF2IXE6zMuKjU0E28FwOdYxenSzoRtcuGjLtBMJQgnx2GBKgYiU3IISJyzormTv3Op2cD6rX/xX2
fmx1PbXanstILYKeWlBYRJoWxKxQzX6UkeZWAB1RAPFKvypugEO5aJ30I+V2N2IT+V3vh8dkS1fU
if38KLWXfAcQ6Em385vN15/ySdCKL1GCCcYtAeJ02XOLjttp5EUSr7Lxu1G/4dpcWat1tlTJmSUV
hQDXVKaJhapFU2+jQxZrA2AY66j+o0kIHVR7koPZZZrfoyYMqfv1ksj5mpYmKVmYnHKRGkDcqIcu
15W9GtZs3+9bB6yOS47FY+h1V9Z4fpyfDbLz44xJOKd48dRrAf6l5ejkZBvIpyvLOv0rf7dH/8eK
gMjZYoSj21otLg3Ui8NU0Cb25VH8giB4DQ2Vk7/P7uSl/rSxva/tnaTMX5k7dWt/6MbWsR4CURLq
ZeV7DJQQwWQftYVXms1Bdd+/NvbXmZxbU0Qqzk00f0tovE9n+sFaF+dJNBsW81AYuf1Ts07Wldd5
gWOtzI24u2LtvNP8tJUKLgkX02LYTn5Sk3+0BkjUSoVVx37rDX77BMy7ex89+pNt9CpFFx1wGie4
HXpHuLij0arZf/0Bny/MmX25uDB5iJSvjTvmmRME0PFrS4x1PV95B5+M2KawJbUI4TaUKmShVY8l
qGKoRlO/GN7aMnGbqQKrkVyx8mkr/7JimdzmkCFCFn++lXOcd7IMK+bxdbRJdsl63sWbZFVd2bFP
b3phZnE/kGPYLDNLuBFjlxjvjRlfecOfvcbCwuJOGOBQ0inGQhqfrCABhC7V7+t1tDaO8nW8kdA7
37Xj7h9ehIXRk/f8cO3nAYVxqbEsQuv0hpoADA2Iq70kTOTD16Yu7uDJbUDRjW4JuvCKsh5T1AgR
gwoF8GrFdk0UlP9mEyV015wRDJigYnFMMaNRC2Q3xcMSv5AO1XfECRHNyH2eedDar5Q3G1eMXrrn
H20uDk4Bai11LIGAkB+Jin3GdiHGP3y9e5euB6ZfCEh3GKe2yczzk0LkLKyh7JK/XMZwI/gm8LRn
u6Ujneapdnu9qV6u2Dx59DOnaJtnNhcef6ijETydTnyg+7u681MvWXcrY511fr2+tsLF+A0c2cLa
4oLQljR51QEikz8gD/fbx2BXbhlyuGfQSPk2u0HDvW/40+/0W/CLuYkL0eB9c6ie6CH3rRWkMNuv
13/hYC2O6ScSk0lsYorF47ApGHMTYk8vMKHb0miZiI72tVjwKT/BqrnJTzNHQOTy5Y3NQ6uP1JQy
r7D3Fjr/yhLFsv5dNdOV1XyKpwtDi2vK5QwBDzETn9Inu3wN1EPcPurqvUu192/27e8lLfYNdKme
J5HgpVf5vCKR7jc2nSBLNfX452tTF5/FfxqvbIQZe9kQBey0OgGbp7gdPwVrAKa3EIakeBRoeneh
Q/wu/3nAsSQ1qX3qxgI+fApIH1wm+r8jKEywOm5n5sOpiXjFqopDGATqC+oKTAkI+eQlBPD9IOr5
WrJ36cJ8sG8vHEGaxXmPQol7wywfSR6/zqTconvjwWL6igO4dGXg2WzM7eHKZOz09w9LlSak5ZAI
cI/WrROCGxlS4aeFcgMrdMLgWuJ86b19NIdRPx/NZXVQ5FkNc1r9girFERNKdzQ4fX1lLlphpkAN
hmlDSGfPrYyNrowpihFnoWxvw2e06broZr3yBi5EO0t+sLLYOpOjJTe1YSWas1uR0DtN7Of/biGL
7YoBLBGeauaNKHudZFQA5ysB3R1DBfDfmVrc+S4SJrrtsBp7vKt7F+JaX3TiysO6cjBycbEn9CEp
azptWXlnBQCoumqHfP3x3ywFyaLgnDNpnr7iw53ukywEW5Fz6O0xdgLaiu9VBTogC9N/tWd/G1rc
M4gXusrKYUjH/V2a2a923P/kqrni1i9ftL/NLC5a0ctqnjB5ACgkd9sc7GiWrb/eMnaKvMs8QOI6
22iOlehjXdgIsgA0pBFnyD3kuvWyh3lF/XlvuSX0fk73jWG2las94Y+udJgL3CVxR7faFgfioq1w
V7vFXXcHuUh85csuuv+PX7Z4A0NQDRosjvLoPbSzXv8YbDNXv7D16Meb4jZd209f78VfVctXe7F4
CgXEYUS12ItpNwCUxFwcByXcNtpZnnzkXuvrh6Bw5iPd6yuLvfg+0HtMgNog+tBFNlb0OWLKbCvP
BFJvRtRL0XMEjb5/ZYXX7Jxuw4cXAhICaBXm+iCkYj4AtJT5E3fV/pRIy0OyDW7J7NPNtaOkp+f9
aWM/LG9RyLUlGpLKWSov3bLCMRyInLLa7Y7ZGtNx7u0JF4tUTu42+/bG3hVetLq2wRef0ocvOP39
w8I1iMfGRuul10fheFMlslhh7I38N34BWhlpoyGcU7F4TMzgsa7sHBcIU4USEyCKaaBxVF0x89d1
+Lyff9tZPI257ngUz1jN4PZe+WS/Qhm9BpN/4L9C3/Ksx2yLTpkb4LMueiDfrz0Uenk3/7a/eCgQ
8xt2N0MSydcSXVSuckwXU3tWmFPjB9/b0BE33av5OKwmD6PQ3tpj+ce+I4ZzLV+78h3WIqyUsotC
tD8yLxnfoix24yC8stXk4otBEzzQextAIz/9/cPFkYpB9apN5Qmn92xUZdKJPUzSc3s/6l20EFUr
DfyUXHH9p5vy6YQVRa1r4hpZy9xXgqeDpCPkntn8QU92nxw640Grx0LZV1Z4cQ8/WFrcJXOCnHpi
sNTGzxzZdTb9/trpXNxBTE84TXNUAHMWl2UKxzTGiBTmZXO8Jmpj8XnVsOTKMj6jfKiBFFJ3BqjP
Bqe0OKhM96QSEQ5KPZZbtcKMLpetozvM0MHxBFfymUvHoyCoQgGpULZ/8tdhi4EpWYHsmY1bKjDp
jTbFbWUXnhEb26GTN/98D09DJrh1enRSLvZQlFrFfQV7mTmtQqX3uhjWaBj2vzZzeRMJED0qObXw
3/lth2bOKCCbx6CF4+ihZew2OypXrIlvvWC245VNJJfKHQVYT3AbJYhpLlY16rk1sgzRSKYeGl69
alehO9RrN+wYbfOfwwGNCO0zguLD18u8dOU/2CULt0HK3q4hUFBe2YKCqnMvFN3qaxMXcwlgwFgY
AFKAzouIroNIVnRARD/5jfR3gjzpfjqGfu+gwfRO3Z+2lCfudWz99F6XnkMBkbUAPguBqZXnR1gZ
qFz+yufRleIw+SuOJ5eT91zc0AyCpvzf7CXmqYJxAvpnqYX76MMioTrEzQwg3SJQ9mbB/ZWtvORA
1AcTixUZmR1iJhLS4D6ycCshDcirErxic2e19j4vKJr6owcVWg9kMDdoPbyBZhxE62gceJI/ThVG
g339SRcv0P9/kW0uLpA1Fwp9LFg0iyCESkCdb0MZFtfu0Ckt+nyU/7e3trm4QzXVozFD/OKxW2s3
bkF/e2ChDzhWlz3n62vRlFy+On/bW7z+tqqjIU5PmAAGxzrNDo2a/rzNH+NHdgP5zG3VO/kDKLbn
4OYa8nFtRxcZIqZPFQi0OOMoSbwZoqwY7c9fHxo5bdfn7ZQWkxjcg3aARYTIk7nN9AQbUCZ68j3z
x02wiR+62+uu7fOVpeRESlqgLjA3x1wkginEp22ZodGyKO9kCLWRRNsS/8dBgQLAkczC8DEJjHGx
ZylNKpHqHg3cAtpk0BYTGmWhNWN5fo1pvZAGnds6nd+HNMjEMFhM/uwUMk50YmNEnFsoP/K1p+HI
HOJKDMH0MrW6xiFf8KOUcsGgXhAYIw0Hc264k13fpqUK4Efn1/zJcke+QSv47lR/Moh7bhWOk+6H
/bXo9DnEnxleYnEYDT32mE8ovKwuX6RKT43xIZpk0GjeoSmon7Ir9/PCnREWWg9tC2d5SmTOV5p3
TIFVw5TmSUFUkt6j38YBOOd+/QouLOvMyuIggVPTeZrwxhvdurXY6+wpMVbl0DoWhjd8betCOkHP
jC1eHIZmhTbmSGHQo4PKb4VmlXWwTffFlnrm27Uq88L7Pre2QGVCGkAjnv1lrffCPdphNuwe2mKH
boynr1d2cRcx51xygkEsIG3Oz2oQXVonJUzNWeFY7V1j3GCM3GqIUR20yZU48Nk3Yl0fjC1CrEWh
2J3KIfAwr8phxk1B3r5eDTldrXPPeG5h8ch6AklclhZgnbanXhWve4i9bJ244dZeS+okq2tndWVJ
S8YLIXmmRtZnfpL8Vux+iG6/XtG1f38ROdkwihYaG45hM1BfzbNzGqz1tYkLRfDZpv2FrH1wiaM9
kTygA6S52p1X7ZZ1zryCdsKBMhkNxSv5hEk5vavW9WZamR4qHuPeWkWoyfvvX38KOZ3PF+e3JMon
ZXeQTujTO4tuoNFf11v67QTq2L752njERQ/3PfTovnF3TcpxAaZDfUO5dSpN4KPFwm21uiwb1jIM
4cXIbp+7FANr3MwNesCECbpy3cTj6EC5hihfOmGMykNShETXhK7j/AWiY7Yx54oaHtevE/lDymsZ
yQV3LLmEPzQt8M2QOpwbmNAwVFVlHiOEv8/pvWBPmrxeObcL7+7MBj23kUADOWo0m/n0Pn0Ca7HG
s3PR3Lo+ZSXXq9ZLwfTM3uKsgrTA/DRMrPPbVXuA+O82O022dNCn45cb4IG+cDFkL3ns9lD7fb3W
a9t5Os8PryVXmKEnJGQxRXE3B1uZYEzVtbruglf+uDy1cGN2NWL0HmbtehDW5b5Nhr1N0xdMyT9m
yXSQHbsq7Dgd0OLhfbCIEvZ8VZr3NS8ws9lLD9FNtJk30gOJfh84GJT3b+plBJz/v5JsWQ8kTYiJ
pRmsNZiR8zM/QMK/1h7fqgfzsfP4qv2h99Eq8L8+uUsvXFpQEyomAOOgWD9fZKuhw7ExG8Ent+ZO
ri032Rk30DLPEL0x39qX63+e2cKPAPTCVGYpUMou3l6eY45SNFPpmeqxawsMrflV1Pnh63V99iDn
RhaPD0s1xjHshBd0cm3r91FfIz2vWVg8txkQHlBiWMDsI0dnhTt07//dGhavCtPqdGUF2KgyyDCu
L1jNbbX+2sSFJO58nxZJXJ1BSFmbneGR23mV3p1ADP69+MVf63vDM6/BkRdu27m5RRanZj3NUYXx
iwV+QONbsgn92sRsIUejm9PtPPtdYX7Ubr4SQk//6vlDPre6uOOGGU0KLVzSw7RfZN9TkLgYyPE9
arPvyRD+/DdbqiAyUcoGMLoEvqoRr1ynfeCNvwgGfq6jH4GXvp8U+oiWzdu1UuZCfgCMDVWUzWAL
0XpxhHpK0wKaYcNrvfABEIqb3kZ0NR3TFfgJeUDTuB9/I67p0Q3rj4m8ksBevEIf7S/OVHLMqw5C
VKr4fQmPumikKT1wzMmh93MfgzquPe3PQMb5ehenaXeVKgfI1PDzISGm12Mke5zqXRJI060wjKrE
1L9r8e3SW/+4xEWS3pCi4maFJbYtZiZhXA5p/3EEPV/UIrrVo5ppZaIEz9AXPEbf8TMSmHPC/pUV
CW9/UlGQv5RcH+J0W48j5scz6g0j9Xh3wKzwjTC2Xz+Az8kAlmIpMGRAmfHjAYvzqbNR86pHbY0h
KLmHpi+AFpBU7Ey7b6+4rwvcIwNyjuYHBZgEvyW1cMICgy/MOsdPgMTbwa9CJ11Xfn8AfpE4eoWB
Fo/xW+uode7PGLGLkudq2L5wGfHUIVrEj2NZ7BPspNDnMNSzhK9Ujd+HmAk7qSPX06k52bUEhiEN
zbWQfcGdndlcPDjOg/Gk6MY8r3V7ALCun0TgWaVjQTxVPmCGedW6+PmOkTvXFesXXsKZ7cXhZj0t
CkwhxkAV60VU36L46evLc6Fahcr0w4YunppGL/40VjhRepzc/gCB6yb2KCb6bIpt4UGFfK1aveS/
ziwunh7REYuFxJLGXxhN72EeBqjr3h088H/1uttcWeDnrBILRP4DrowRmy2vrAnBSiMwLNh/HVfB
jgHvcjgOztjV62tLu3hY4MsIlcDX+JJn1MNkdGaMiyLz96T/rvNvX6/l0kVEZCH/Q9p5LbmNLFv7
iRgBb25haNpJarXsDUIWhgAJDxBP/3/V+z8jsohDbM25mohRRCezUJWVlblyLQcMKG/E15LzWThB
Kgp5KPXgBCgFQWf5KVU/FjRCYBa7bWfOj3M70hfi6lOHFUInvDU/dRMUKd3Se3DBwmucOfcE/aXC
svGkadR37ir+VjCEueDFXPJD74bvgGKdRWlJcgPRiKGEWglapc6HEGvLsJLeevV3ZQfF9As5WOnH
792ft9du5kAZCokoDVQLmL0q97jzU1THcALF4bhW15MelMZWzH+cMAnVR8ft+WG1ZPP6CsCmKA6y
yR3TkksWTTEdGRnivqzCkw9ZcJAH3dFHxyv5aNFlYGbdi4/bxUzo+sV9aVZ85bOvWCUwbuaNsRKV
km/6eh9WENX7zWeBbdJ/5Zv9p3+xtqwo/WhHZXZRfrNRVYORDUqsQKxt4x3f9fcpoUP1kdvZpu+t
hZ7ATBEUWPOZPRFbzhyM03Y19LA0MY0s1KO4WU9xFdIaD6JqpTxkXQMvzr5mUvpke3EJa5cHRbbi
L7gtNuplPm0oYMoMPNZJtAzp1tVSSN8rOMDCbNfvKj8KYPKOhl2yhsK0vysoAAt6H8dD9Ozwofqe
E9+WfsJ1FL38CdKnbix0C+io834IkCOjHLwqPNqU77V1u1l9OX5f8Fj8uVseSzn22FdjNqpWHDJV
6jubcj1umwGg4xqRMd9aJ3eUVxerKtef24GL3gTryIsBtkdLuugPWgf1OAlbKNrME5l9ehet7Y0W
MJS+W/Dw6ptKtqSL3YGRPzVibImJwpVHFh/AZeSuh0ebARbbK793a2TQYHzw9gHE9N7S6b2KGeIH
2GgKGLYKaN+VnbVKN9Ujcx/GjHzqJgy7X7O/vrBebRiGJtAkwH2kz5itgKdYBUQZUzQypgOh1cgw
MW/CUltaz6sdgx+MMBIauOvF2N3lUUVYxG5jB9T+CiYwBCF3Cu9PAVYdevZPvodNRts0I0yzakIX
6uvUlrvceR8flvBk13VB8Utsmgw2+YZqCyHW86CRQp6hUsXah8aG92hFOeGnvUXpbOuGiA4aIY1f
NTyuGbRGCu+vx68wbqiKgjALMCtkES+Nx8xQw0rFio9HdC86bgaY/8thKRzMrbat8wBwTNciDksf
dmqKYZUc8zxswglNUgBC5VZ7c+q8NoTFYhOvaxicFx4fSzalDdsh+wBpcFuE+rQ2CLyaWS+4Jc7c
RdRh8WwhauMwZMtslFSAXNVu0sJSBYX/ijNRllrjI4z6yNySjiJdvPLSzlqoXlyldJh0sEhF0KaR
Lg84tlCkQJ7FQhpKvLMUsPzOF6jeYZ/4dTvgzK3euSFp9QYIsBhm7vIwFyyaA0RO+5+3LVwHFFwx
AabRQ+cZKic+9oqzjqxszhT4x8l801SPpbWQAMx9oHMTkhO6E5UMu2ZIS5qrTTsUwOzsrV3+UN1w
SAbvtj+zn+bMH/Fjzi5/ve+NhsY18C01qz4no5PdTZ2honQMNxXKH6uFl8rsFzqzJx3dXB9gxnGw
h5iPj6wXJf0ftz1aWj5xJ515BErNgS2C5cvb1bscJvi4eMq1R91V3sbW0rzpgjumdJhGCP10M2U7
nIr3yfA7hpbktjdLBqS6dgr1dkJhKA9H9VNqvNXKaiEczG5o8Xag3kGGJb8f0mPcxqsBAwUEzKlR
cTafBDv3bTeutxmJO7yzYraN1F3Gz7WCdkKfVnlY2Z/H0+eIOShI6Cm2/fX2wg41E3JITQwZSxdk
ZWn6AegoHanWRL0NznQvjfTwtjOvw6mXIfTSin65xbJeHBmElsJM85RVaAAXzXzoytogUjdKCKKZ
Ucwkfz+GCOqsbb+LHg0Gx9GQuP1DrqsMxIlzd8XuOdvrcHIlCYqfRVihIbw9rKOg9YAXwM4TFAFi
1Ev2xOm8dpwKtKW5jsVE7aU9mJeGGH6XghtxCMcX+HU+pPc5jX/IIoKJxg7wpWBEzWSR1OD6nfvq
6h/TUlSsj6OTW3Eipk4YiA4QzqOEE721w+NODTWIWL2lgc/XTXnlLXhqXiM2D+zXTPpsdY9w7qKY
hMkmf98c1oX5RXV/6UoSjhXV2l5wasKKri7Mll8fSL7pmVVpCyOZg8RCBs3Usbg70qNWiq8mIOvb
O2fJiLSDuxipA7DPJAHAgtEvb8OiVF72++rjv7FjAXuh36+TI19umJMK/zuz7Hw14zmxIFs1X6yu
WXDmulkh9obxx4rkTQUnp1GaWOn8BuaEdlfdZQGkHisABUMAy9UjjCyB4mV3w794YVzalo+ggjrD
qoduzWiQgB++RRa0hba6cPLmv9cfD6WD1+lprJ8ssY6d0FnzTvVnuIIWjFzfNZeuSEcsOvAiNWNc
Ad3zCOON79hWcHs/zN4DZ19KSjc044CUSoEfyIL7WgGLDAXlAy98pVo93jb1vxzfP2smpRog45IB
ViJUKHjoxvfNpt8O6+Kttv0Xz9zLhZNSDmTd93WiYan42H2rX5TfYrgm3SBnsm52w9rd6H7BE9v0
l6uxCxtDTkDSQ55USsEA2p4XdRYT+w3LOw7WwhF7fc9dx8J/FlPmCFoNcBVOOi42IVobJzjhfYji
gzhk/Dc4ceiGTXzX3qWb03rf+8rWeaKA8WQ/Mvb3pQjc3XEhSi7sVZkpqG/2Lnzk+G3DQx6ZKDtM
Pxb2j4hNVy5bRH4emO517HKyHJW5A2REg58+icIfwgVvcw+21TANltgVZv35Y0wuVMAmhZp3zBwY
QwA6qKsqRXFsTAAaLBzy65IMe/XMkHwCM2Wwa4dDPiTvrBxIhuWsT8nJU8fU3xuPiOf49XHh/bfk
nHQSjQMEqIOIkXTcvFPBrGK7dGvO52TUox0FlgqaB1KEBGVbuQMKKZQPxwfI376noQsJ7N3RX/kG
wBPdB34ACUAa5JvaZ3Cw8Zf25HXjUNxDZ79BCqBQsu9RvOA3rLb2++5j8hNRlwCeOKQE1Cf0tD6u
NtrD9MhgB6x1z8XCkZjPBs/MS59W4J6Pqo15Wni7ovQBFAZNsNq4H6PvabAE45vdSGfWpI+axsVY
nHqswXfnT+pHK4d2M/lwGL4fFdSSjfvIXXLw+mkn1heqBYoxCmstv7Z6rUi5QshaHrQailpP84vt
8ZkCRhj91Kmh0gK5E1G2oVi+cG5mNxh6u1QvVE29phbKq2QFjzebGBa9Uw3kFY7FX5XvPrXefjdt
SEM3ydP0ZG4ElEu5R9PWH7/cDkmzG4xnmva6yURR8zKdgsqwNus9C9AGiq/5ll/hevVh79v+uF1B
W+cVO0iqtspWQ/QCovuFa+Aa1M+qn/8A6aPv+8SMRoUfoNF8CY27KSjX+3cQQn4ePlcPSoCG1iKa
bG6jndsU/36Whjt5jfDfCZtWV65RUfwWlaOQEtLfN1S4PJRiHlVkxNesy5K/c7cr84eCu4GyAcME
l6aV3MpUM65wt0Yb5blTf8b90qYWf0O+ZmDFoo7pivatXD5OUOpRkhUVP5ie8nW6rV6Z1LQfRUHM
+q9AgXPhWPAhuXApm+DRpY9o11BM9qumoM0hOgAMs929xI+iw/QFSqQvS4FixhzDCToTzo4JNlYe
i5iKzmzbExOC5rB6Z6dTeFL/nQkbDV3eGbalSIGX9je6MxEm6uw50b7V1t9PAiHqLSYs/seCdPKG
Ikv1seblm+3SbZEH1cYJakBQBwRBNosjLDOpx4U16Qvl9qAlx4YCQ2y1P/ep8z4/5S/JkP7Qhvbr
qczucyV5KI+rYNSqjV6ZDxB5L3CBXY92SR5Lx85Gp5K6EL+hDcSYNopA0DCJUOv8ZEbit7Gu/Xit
bZNfS1WNmUN37rxcKzpOmdKiGkiUt6ZwyHjEZcW9a1fBQjCd35f/fFL5eT+MSp0YHXZ03gfRh553
I8ToJWfC+P2KOANZXd6riMLAEOrZ1Pxhpde4XZZ273U3/XKpXy/2swiHmMPpcNJZ6qb2rE1Svg4D
GG+BGnmHbzr8f4t0iktrLAU2A7JXtRfbmXwhcCP4L921FfcL18WSFfEFzvxq0/qEUCFW9ooZZn2M
1CJwusPCQ2/uZr7YMOJnnJmpctBn+xXLh9Btj4ydjyRL0NuefS8ywWrjhtOd9QPColOQ3fcfujdJ
yIMBWc/bG2rWWwIEKQIdI0fuSk16D0OtQblIW6FqdPru9t8zd4lNa3bTupoJQE1jYPd1QPrM1wM8
tIemwEju/EBExtPchRxjzgCoN2R1RcnLtKWCc9+cStu2xOnbT7uKLLlu04WFmktUacb+sSHC35kT
jls4DKpio35NY/hGj274w97oYfpm6XAt+SPt9AodXeWUs2BTVVW+Bi8SurL5kkciIEuXOLxYlJ3p
hYKJkZtqdVwOTg9fFR6t3kR37rryX+uTYPu7h+xeB7vBsCODPP9m06kac6OUJ+lDy/xVXWrryNby
Lk+ZfjUjCq+2hlKWGfz93obXGD4uhcl0xPYuv1iOdPqodfiXuUVQQulTHGjgo4l328z1fD+R8NyO
dOk0WcETJsMOolfeV/Hojr0dEC0qvWWIft6mU7zFzH7u4P4xyhDupXP2YYVA0+H4Wtu4K76pQXEH
9PHhyEwS9d3wLWoj6aYNQYH4reG5wWkzbEuU7xYJjIR3V7von1V2ZeTPoORTBnEcTyqGw5pNS70q
gb10Kb2YPRK6zRCWC9szg0qX/rojRNpH2MhDs1b69/VUJk+j0dvh7W85eyQMMBFA0wSFrvQpOzRc
eSCWHIlSASCQBUM5+UOreOrwPB5/Vm2xcA/MFfyg/fvHolwLOxztMTq4WDQ28XZ4LPyel5m1zu+W
FnDBNbkYZkIAEWvwn4dTr35SUNF1Mxv9zvhN5CIrkSoBLNZ/jdISJ+PMOSlmNoU59Ht0CUhA6x1A
mvV+o8OyYWz/ZUw5MyWFzKyKIEFTMOWoL270LtU+asXL7c0x95DkohTEVcBIDEdmWK6y/cqwEIBi
q+tr9z5bu09WYH/tQ92nOvPLDqzHpZtgroWETeaSeIpw3mU8h1qrndHEIB8G/0AWX41eEvww350C
ZijWdpDfLUFlZy+6c4vSSStX0eC4ncBa7JKf3aa/79YnGFNhUr9bRo0v+ie9UcDC9Pshw5r11dpM
gYZA48p3vjBgxjxnR3YbDNv40+0PORc7zz2ULobGTMjMTWy6Nup6JTgu4xOqiQvXz2yKd25GCia6
ccoR9WS7aO9ggX0gp7sXT5H9I6W9u/6+WaOauxver6DtOTxaz8vVrgU/ZSyvVsedglwXlZfmS6J8
qYu3Y/H3VVK2J0gj6g0mA6TSNdQ2KEq3Kj5a5a8VYld0fheu17nAf25Byu1QKoN8pNnzzrDTHx1C
pYVx2N3eD7M3uOlwqFUBKMDa5eWCzCWwopJ8SxCN5b3fvjiISYbo2t/vkSmBBxC5s2aTrpcyoTnn
zgzLKdh0igwnF71pBSm3ykXtyP552zdxfuTrmXaAA/mvoOcxxC84S1tLVG4cZM6IWaMeuM6zs//e
VnRAxkfnZCxllDPuMFJDyUEgGWB5lr4VouB13WYW6/iOcu6aXR+M2wmFaEqPvnuX38Xr0/Nt/+aC
8oVN6Y6pGNo0U7SRwmRn3Zn32XvrLRMMoukhmBtPWwu+bLR9Fnbl9bKS8oHqpqSrMN8m47rtNjru
S0H02o0HKDsmQJSG9bZzmoCy3JfOdDe33bw+ypf2pM+I7LxTFhX0ZQc98Z3sd6epftUtxEWxzS/3
yqUR8SPO9oo+QaZuCJIjp2ocBEKm52OPFI7V/moR7PaiKvL71t0m03HpI4rb+coySFS4uFRoXGRS
EKtGGjzroZFqqWS0Ow2e7um+3Zobce9Y3xdREnP2KF5aaCUo1vXoiWmdqqNWwqJmlJx4DVVTRAVp
vU+bLhgFNyQqFIsDxnPf8Nyo9A1pcJnJAfRn0K4Z0YJ+YgKFc9wYAWrkjEklYfukecWbpQt9yaz0
VZFqPrjKSbAtN5Hu5x0PA/M0epNTLEwaz+BrCaBnqyplDse9aTZj7wIsu4u3dQIxQ1uGSufZjJ3t
35jwO+Xb09bxUdT6fvt4/C+mwYfzokSzwRbn9WzrIoA0HJ0DXGdNiJTbFNRvrRMMnEL10zv6ztv2
rkO8Myj7IHm3mKPNr/Af41I+cQDUPBSCky+ufIQwBpGjHb5XP7KPynrc7B8EFD9OPOcULHgtYpt8
bEyqNv/jtXRvqe0pOTgCXxR9RXjr7bQ1XgQNxrDTvPJxid3+OriLr/uPMZncuHIZ9EYWne0bt+t6
QAZVb5YuEHFB3HBIprvoht6yBoe9mtYVkkN59dA29dqI0jeljkpkrUM+gDhqag2f6nbyTWu1tKSz
35LeCXUkBarg1412tpH60hbQe3r0+a56Gr6a37NXgNqIREzU06Uq/ehpqQc7a5PSFdSAQsFFRqjV
qlmhysnmTZVdrzTeoXiv7hdJHOauLPPMinQ61SlzzFUiuMcK1BN5bTYb91l/zBXvP1Qc2X0NWTkv
GUbgF43P7tQz49L5tOI6PhknOBD7z30gGCRAIHr5N/Fw+i8YJGa2KsM4CIcxeA61iQx4jo96HQ0i
0q6QW/aV35bf+MUG9rAyVH/rfgPpyFImN/NsosmqMl4GyB+yFnnYXUtOSn1q4f9swuqbAe4CeOFa
/d36SRj59Xrh5M94eG5N7jcw44SYy3+sqWvEYzfTfRTEoHeYNUJwJw6WpueuDTqC2JRSMcNzqqmI
D3x2LvZt1LmRMe7Dshs/x5FyB9gjvO3Udfrh8JYwkarQiDKa3FRMMxKt6HTMqBY4r+Og3Xp4WKZp
nvlSl3akg5DkMfTXOoAVW+/QMrSC9IguWJ8GxxRuK6t5cvpmN7ptaKzGz5bbHCCLTZcCzYyzYvhc
F0J/zPq8/siz9UR6Tkdi9tXZ/v+XzYz/ouozU196HXL/x47IhM7sKN3grPammrKo7e6VK2zzH66w
pTRjZoPgkOOAPNVhV7Olu6hoImQya1YVMbyiRomysLa394f4LpeXg3DlHwvyBdQbSLaPYwHQiNPt
nazmY681uyKx17rj9AtX0dz34QZgF2oIM4HguFy3qFb7cTyaWah2CTrvurGxDvHBU93iw1jna+BX
D7XgYY6Pq78/2/h4ZlpKJzoG0LIxNhCugwRnfThm2mavQqI6pMhE1miFM/viTB6F0I+nQ4wAL6IT
lDAOAIicROi/jsWmsxc5oueWX0jIULSH+/tqsuhwqjMjPVhCkbI/eU0SbbU4O/iJfVq3zmpJkuj6
thKL8MeadEjzciJvV+Clik+2fzSfksNTkv+crPu+X9hWs5ZUQDImMRNSZamEgZJ9flq5dhZazhP6
iAGkPDsredknD5GxRH4oPp20hSktw4iCeIeGPcnWYR9RtIZvMTwdEv0jSo5A8LuCXVSu9r45me3j
Po6zt3nkapvbh+c6xxAUzn8sS09ze1Vah6FikDE6lUDZbE9PHsfx/2hEuiRUc+X2WudkYWSV/t5F
xVOpw7E47m77MnM2YbmwQfKKW4LixuXZNFo7q3oUWIlp40OzcXaiYt4ukgbMLRmc17qq6Vx8ABAv
zaDfYqEUgy740UQGvC6CvfEQR/bSq2nJjNifZxF6rxVH1eiQxcpAK0S/D0G78hE4tqHUK76UX38j
d74Uq5dMSgs4pUeUAkAeBWn7nBfvIv1nsX+5/Y1mCrsO4/3QnwhtTNg+pa2e5o1lTpbK5GznuZ/7
t4c3CTPCfYisheuL0dnlHGzOLTQ4SU90m16wTKKaVVkS9xEmm/6DmtwfbYRiTx//jV/U7CinmRrd
S2lXRBQRLRXgdKjcpdtD0HwoPsSPrWduSjKvBh4vz1xYSvEX5aBBbQCSDE0DRGhLXys5Ju2QlkLh
Ttn7Zbc14y9mTEczW3Bt5gZHZZRpI0ae8E2+wZsOVWf1hPJc0mZirh6tpAW+ymtPeMZATAzPLaBX
RhEvt3qpDdPE7CbFfbddu7HG6G9+10NgVHfx8+3vdL0XAKZpYidACUXKKpmalNQw4yEGaZjd1e62
SMF6/r03zPO6AK0J5LBjSxlPV6JcAi9kFDildl/byLWr5fPhuTjVC4ZmfDk3JCf7eTwdUSPGF31c
9zUDNo9J/vb2cs1M2PPg/eOMDCxaAYuloIszVvKYtZbq5fs+6PJpx6joPn53jIrwkEKdsRrvj6fv
t40v+SddG6XLNLiZ8OpvDr9N5acV3Y28tW/bmMn6cVAoNxKROEZyacGJ2vygotRMk64PdLRfk6BZ
wVKfbBmu+LKUxM26dGZNcsmKq7yNbdiQYqSzdRTANGv0iuLzbaeuT6yoUlA0BetPYiz33jNtgDK3
Q7/d7gevcz5o9lJ7es4Plo18jwtQu+ruO/XKzOD9XwXNXRfq1GL9A5XRnfpOsGF3L5pXJd7yA37O
L8gCYFoFsyxaMpdxgmIw7dcVrClF03qrSfe0/vftlZtBJb9OQwuRCRIx6GAuTRja8dTpBdx00WO0
gZdAhWTMN1XKBFBEU451J0oT/WMaTBmV4PhzuiiuMbO0+GhRZQJJS+op3ft9dspWh6J0ArNG6918
bxm/0umvQzqT60IBU9AeQWop2VAH9WDsxaaHONbaFitrH+yPXbG9vZgzWMBLM9INZVeRYhwczAgQ
Q6l6VJae6vvD1npD/f7ejhehgDNdH2GRtIIeDBtTjr1KoWmFJqiq6mAMlG8VQxP9tgpeuTp9Sq33
y/DDeZsCtqRR5XHhWLjcMpE5HG21YQJ48NXPqHpOLysGNla+Ra/6FfgcOV661hci88xZAPbyj1WZ
Q7rTT/1KcSu0eAy034/3WbX0KBGb4DK/YC2Bu4gyMoxccu1cK4BgtbpgCD1aiXfM+l9FVyikof3n
pFbeVXG7NMk5d9tcmJQ2DJrpk3OCjpgN436Gpm3DSKwYARZSa028EPrnDtq5f9J3UwpV4+lKNAE/
FLZ2HcQRSLf47x8/F8solydsNentwmYZJ/Uhhtop+qH8vYqhCPQg9TQ4TBTGu6So1daNXWguCZQS
D35ZW16SwEgBi+ffH2iDlMakhkrJGNzm5VbnbRUf0n0h2inqWms8tfV60MRiIrUsGUeKIaW7bXLm
I11YFMfg7BWklLbSjdYIV+Jq8Kw8Y7bra76cBSyZEf9+ZqY5ZAcj6itBjDV9Vtfjz1xIECdr9VkM
HTFzW4X5ZlxiEph5DLkX3onE+MwsNc+Tbo+5G1hfEb4DvYwQKRSoBEzP+DFNYfcenVeu8eD2oi7a
leJ/x+yLku4nNwA9CkV8YzN8kwTqs+UNATIPQwpjPLoBf/++xF3AxKDoYE+5eohV6ZGhe+oRfEw3
VLNVsKqMp+x4+HLbvdmP+ceMXE1JkqqK1QZ+zXh6k7Tvzf7banh328TsChKqdHj9RO1bRgSaRksr
ZnUSJyGd/CkNkukhCrTd6E9hO3lG4rnD7t/A2cTU1j9mZVjgMOVNydhNHB565qNax1OBKenJanPb
vbk06MKOFFDcoconvYQ97JAibmf45vY4hPaTshvv0w/2B3OjBAwotR+a7Z7tc698Tz/d/gVz3/Dc
USlRNgB1dsgYxOEK3FeR/lwdAJqZzdJBEH5Id5yAuCOvLNg8rthJjSEeKsvGz55TPzzHd7ZfPIxh
/5wCorvt0cwQivh2f2xJh10rDdWsNWwJzj/FV4P6TXzXAIB5Bkg6vTs+2CBh1CxotXXkL43Kzr1z
gKUIVhS0/EzYtS5DjduN+xMyMzF4mD4wASM7O4uu8GsPeu2+LPg6kzsIakNBgQfsh6zo0toUM4g2
tY0AbrBvzJBhNxLow0Amhnq1R1R7W9/tgyg8LuWcM1/0wrJxaXk07RUCVRFfdF081W+P75wdlH+B
1RPPlrCzM5v0wpZ0a4zNZB0L22WMqI/X8QGxSxoqjt0tXLtiY0ib9MKMtHHywwEgpGLzym5XoZJ9
TdvYt08vVblw5uaC2oUh8VXPrqM4bsb9ig5B6G4Pu6lYG78Ebjxady45GATZiWdNwSLoRhzlK/d4
h4idIhqkklXV1Kpm1bFXwIb10IFHbw2eWtbxlQ4cVoWF1Zz30iarfWWKpAx56SUPrEkdV0gjd3ft
0avF4xUSusyHafTkx5GXb6sDyPjo28KZmP2MZ3alnQkNsp7EE37WgQngBvGoL+Znwf6yCs3GM0+h
ogW6r3j790v37qzLYBhpwIFfAMwl5dVqOblDbzZIdSa+cmf4YwpXIvgXaNf5n7rfv1uOdyJ9lj8r
DW9LpfMtPq50OICVn8q+d5PXtq0grNA3zW45p5h7ZIIw/WNHOh0iHy2YlwcmFdje9NA7Hmwp1oNA
Zpi+Crxns1R4nXvxXZiUduxAUSpNC0yCIzg8iPuxfG9lnis0X16mJya01uVmcSZr0VPpK/bDmHCE
nAQ4qpiYbjgrcVjQERDTRv9215ytrPRAWqVtOgCIgSNo3SahkXvUQwLuqrLwrB/Qq3qw4B02SyWy
+c1K3dRkeoQihfyG30fuoS2ZNguHu9c5xrBi/CH5DkYDGErxnnG3JZCGOHlXWxWZWahEdUCGMi5k
SJzhNCbo1aU1jNZ15lWrhcnoa7kkh9aUQ7WM9zQDdXLFpU/aY9RqdvIKR0189T75XD0d1glFYq+/
B75/fDQOPrC4teZpK6ZR6zWcOP2HpicZ+BeB6Py3SPso7jS90txDymzJ+DD9yN6aD/mbo68x9R+9
r3b2R+f+dF8tXMziTFyt8dkCSJvJHY7aIe9rLeiadN20DDC6P+uOurLypDhL6cdcqD3zUG4yIepu
qkM0iJMyhMlPBGohpL1vPVhsPhefLS/y1Mf9Op6C2yu7ZFbKseKsrnW3hFSrULeH7t1pVLzaPHrG
ktLPDDD9YjfJQrVDpFgQurxGgvTEmC3A2Df1lqMp9K8PH8XZtJgp+DfMZZeGpbvzyExbPCUi2H4W
zPqW4Pl1gmnTh8Vb5qAYI6sWZ9rm496frSPP17hWVk6IVxCHYnikTYTo4d61C2/vj1Bn+0rEQ2Tp
ypy9vc5sSreXqmUWDM44mtsr/5g0np69NNWT0+2SZPTa+KUd9gsnZP5aObMp3WQFvNaHBEpT2BPg
A6GS2DzrPH5QanjDFEAAlnzwigqo7BLCanaFgeZDpUPJlEaldDhX+6RtbJpWRKfsZdyld/X2h7hA
4dz3IcFYCEBzr0sacBSseBlQ45aDIZ37uqyEOTEw5Rheeq981L7p5q76FW9GuBvqu0PDM6Hdb8bG
E5PB35OFutJMyOcVDakiDxFYd+Wksx+qscs7TpCd28HR/hkBn7kdDOY+J1yU4J4Z9lGE0M1lnnky
VytTrUxuTqrfsRVA48ZdbX4VZOvTh9Mn41Puu0uoAXEApTB7YVRKTZRDV0xqHonIV33MvjTcNPvH
7GP1UL20fvmoLBVR596VGKTXSS+VF/TV1nFKN04MDCZIJ/I5u83IwdRLfwxFdnAMF1ZVXE7XDv5j
Ty7umOBwEfBmVU2Ixk9hej++7x71T8NGlNz3OzX3oh892t1+uRkXWZSXjEsBfmocOBxcjLeMRnff
BGPMS8yTzCs+TJt051IWOSbeCfayD0uHZnY70dTg0HBGodOXgBNN3FW1oZVpGH1I3k7BHvXZ3ivp
aVBzGgLjYfyarpfeSjOzaq51blRy+Nha/ZTbGFXe9cGKkrz9ff+re87X8d6LH8uwDxsk5pFd02Iv
+dUBMN+/XyyczO3p8x8h1YKUac9Yc3xMKdJYd4InKKWpY7w5PB3C2l+Wvp0r1Fw4LX7P2TM4yXWl
7+o6ZQC+fnDu0Lfcxh/se0b1XLjwrABuCW2tc+mJQs1iAWPWW3ruDsxfRCgZYViujK7pojgNxx/7
b4IINVd9+zH5xtiSl71z4sXsdy76CxHlfyyKXX/mr2ok1K1sLJ6MdfKihKo3buvMRzNUNcVLfL1f
638vjgsMCAwloBKVQpEmAzGipgCcOWCUrtna4mEB4LyF20xM2VTflx4Vr31bOWyYEPcwg/YKEJNu
uEhtIIWeOLmrbfNbXRu+u6fizaOt+Sp4/3Ive1KRJ/JPO8iPtzXo7KVtPJNR4PA/v0Au3ZaHIS1O
iojM9ic0R7y4vdPeavQVOrDZqzer7t1CpJy74s4NSmd3oPmrdB0u92uaC+EBbzcrX/QzivX+vVN4
PM03/0eb0lHtWnWoogibyl33UQ26jfU2pSMqin4+JG6Py8mESMSuPuyrRqmNYgEarJebt7MT+PNX
LKuu/JjatydrVzhLgvdz+Tac0kII9T9GpKu8dcH4onCfhnoHWdr0ENee+b2nkz3eCSadFMpGkACH
xdma66Av9Fd5MSqAU+hpy13eyW6i1QHhCZEShtFdxtv3R4dOqiDDG0OVgRv/tNimuXZXWAWJSq2a
apEps784oHrqbsjE2azjjeHA8QezVrbuOaGdvTU6PwWa4EUt+llLogHX0UgyLp3UQT0OZdu+ugwc
B8mYUgudQMhNmb7ZBTwwlk7m1Ra6tCjfrFZvFIgfEu/RJgqq/k1MlbPuF8Ba12UNrLCBVJqnjEQz
MnW5UY9FO1i2zau7db3uoxGejr5APgIQtLyaCb+Sae+/Lmy4Gqhs5lARL0W1QGYDKdMWbRqdIek8
0Q8Px+jkvj2lir1w6q+e9gCnXjWb4CEAKvDq+dn9cXJWQ7EnnQ6H/fHnoc+giSzX+dF+Kdr0Li2O
C6/s689FndgWIgyUUWDekRZy6Hq95TQyjmp+Ntt3qbP3hsNC8Lx6yTOpcG5DOvB1Yx6T0wEEVWpE
z/ngZl5rOZ/MwobwTXt/O2hexWnJlpSyn/YtU1AZ8tV29M0ovruQO902MHOk8AaKRdWmrCbaMpdb
Lyv7BpETBhGdx2ndPIleLwpXd86P2M9Cms/hbXuzH+jMnJRPtIwnTHmOubHqfT19qWyWjxh528rM
rrtwSooTByMfkVdkmMtsVW/vHD1zrdjfGGUd0mnB1HUazCfibQxqmbovAFLpKs07rZziAzNyBvKJ
ylP8Tfuq/jhxpU6f6vv8PvuYPuobuLo+mneRVyIM+y8OMpA0xpIhU9cFVvHyC66Uyu0Q00LinDF6
L9Gzh9geF1jyrvchZNYogjDAznUDnc6ljWo1tXu3ZB8eS9oR6ku6SJQip7b8XRDShEDYX8Asy2SN
Udc71nRgnNv0hlD5dhyhUog3+52RgpE2zYCsZGErXm19TDoGUEE6H/RxmSGXnIrb9Jg5ThRkpCGC
9M+rPtih8171m11LbWPRoLz5hZYPSqgGaGaVR7FMSBQNalKZmb0Kpjc6conukQwzW9tP06b9nT+p
H+FnOSySLV3NOQurLgELTB/o5qv9EdX6ODX1GMMa3wcuhfqshVIkpSFRevWz8f4UIBuMtIO2dDRe
L8fz/EuyLL/Hc1uJ88k9xeHQxqE6xF50pKZTDX6GlFOrFz4b9T6JV89FvRA35Rj9ahn2G0OIYVJ9
kB7Ex6ktjlGE5aI3gp7H/r6pvGYYIe1eYrCY+6gAaXWxZxn9kIVF6lVcKZOu8NQ//i4qfRONTGFN
9vp2RJt16I8VV3IIyiwtzV2stPkHZgzvSSc813mIm6U35qwhQpkrOnMC6Hp5KKgEnmzgb3HYTJo/
rGLPPR2CVfs96/PdbZfkmPL6jc4siV9ylhrkZUWztceSWbl3ZRKFY10vVPKunuvAE13kOxD+A/pm
08K5tHG0iql1BqAiJQIpuVc/aL76EG1g4vNXz3tks1fvhmYboy39XxTEr0IahHUsI2N5jByZqkyf
5eQZCes0MsxrBUruNV4e2DagOL7iFNbP8D9tik+31/RqM8I1hUGSUZeREoDQl/46ddWM7XDch1b1
1Kdv6uo+zxbaVddhExuMR4hkla8HEFq2kfcNPZQ9b0eIfA1f2eOYKOyZXyuqTgokU4uRU7wNLyKJ
sEl/3CJnpesoQ6+PE4TZsXn6j5hfvE38GmbxXQtNRHJv8J+FrXkdMyV74vec7c0p74x9YkwMWB29
Pg6id5o/vTTkRivcpTO392s7gBp2Y1Hb2tz+hlf9QFRR4AojIeNGt0gupLPeTWXUdocVY1BZ6bfV
0Tvqu4NWgzZfBYfJ2I2m5dnlnQWTfZtUH+iHrie1JKNO7sl+Q71X1n3W7axU9233KUVR9jTVHhpE
maaIbH8hNF2dY/FzKdfQnYBFA86xy7VSjP3JSfKEim78PMaDZ6dvby/IlQHm6MQQEyOkdHyvnvEY
Lxl4HNO1ot5plh3w8PVvW7g6Ng5z/w6IaUKFzh0tZaWHzOzLcrCVYGU/l/3v+lgHTrz0FLo+OK9W
YGUzDN57RKPLhUoiQz+2kauAC6x3XSh4zY+P+SeDXXzalR+cBSq9a6eASwrEL6PxDKq6UnqjrMw0
N8YCLNk+sra1k45vjlkWe04WLbG1yvk2crwsHSkNoQf/ZDmq5pAmzCUkGi/wiJNptY26G/4fe1+2
HDmuJPsrbf3OGu7LtTljdknmqkyl9qVeYJJKRQAkCIAkuH39dVb3mdPK6mmdvs/z0mbVSglkEgxE
eHi4Rx5kOIylUk51uZ30J6/JT7sCay4SnQE8XR2gZ+fPrLVZP7fazeWEdhSq82nQnxwfny1xllkb
1UaUKiyh21lDphxxt8raz3Sh3PNzArwqmEwhgUcKgcryvBlkeaW0PXgTQvQtedMPMCW/5jnbNN+C
i4UZZ56e4xT+tDdVA5iXra11kn8Gzv2EgZ5fw/KE/xDwhJ7i3iJ6uQaTLpJmbkbhCs+27RHzzWJV
rKKVb6ASOodp0eYQp/m0jvmpkvpxDSGgZmivJtAEOPu6oXwXlyDoQkD91LtphykNeYMxKHsvEO/g
Slmi0dk2uawzqEWvlmYKpGZ9eJB9Ev1/5Dh/PG3OLuQ8e0TJHdRtjQuxPcDbw5bRMo8YycJuHTA7
DcM4rayHYvpq7Cjrh2qtB7aCvn0eV+7KB7l4jOhl79X5VN3M+tKzYNPQTQfRJuskvB1Y8EkN+hN+
dH7BZyGYehVpua9+fHOQF8tpBvrPnsGsjPVQw1KZtfsMGPtpHuN8zbMjslKE183yJelpCWeg5iWZ
ioA86jVbf3Ym/vkdLnKWMVg/wCvO9mdSiBljSXhHvBO9i6e0u4oewePcFgeTQ4NmbiE1+XcpnBAu
QvWwzCEDIsPo19m3GnQVQ9FSF+uwvmAUo11lmUlDtn999pwHmR+rwF0WhRlazfAN/fjmwfVBNnLG
KkMvMqv18Hr1+V8v8fO3B1GiGL4Oy7Qm8MVzjp8w4yBcKCGtg7S4pFfRWm9g3ZtG1+568Qtb5CT/
esXzswc9yA8Lnt2UjemZQU0C6q3N2zAeSwsmHerlr9f4+TWNl2Fq3BZCBZCr8GxPkJp5bOp+GBcN
qwRzhZdQYP9qneSNeFi0Y1H9Hb2bHt1m7BDIy/trGJa8KigmfkrgXu7nQ8T4eCnngzxS8Y6GShbr
fh3vne2iWbu0xj4L0z/vFdwxMkOcFWAO/DRI3niE1bCZ5mvfcvoynyGeWKV0VNGw+uS7/WQl/yxX
gVcHuBmoXdb8AK/5HdnMu4WMKvbte0dTDBeM2zDvV9NiVs5hTrLC/7lsjnUGka+/vpSft5KHwW+U
GVC5QhX3I6v6w8nEUYcKOmMrdeQkMOql7/T0GTPikzV+nEx/WKP3u86BQ2CxVuq6hpQgx4SPeYYW
QPU9CNKFlPFvaU79dPDjqANs+INXiMzzp1vrPXdmpOHr4oXDVhoKRgvHOd4Vh0V53P43NtBPhU1w
tuTy3P9wp15sUcyFt3xtX9sNkDY/azdFiDoCLgJLsxOto2oZ8IGXeZH/3bnE88WXx/CHxeveVUoO
mq+twW+3blhWeTjo+u9Huw9f6/mUbO0VgzdJXaz9Y4WdC/lqjKJhwuBR5wlci7z3yEr9m7/epeew
ydmtnUfYph9czjtVrMlw7xe3YD5M0Rv/zFX4T/fpvzbMueis5/U6mhXeyjF8t3s7FfRKi089YJbM
+WMwC5CQwnIccDLKlPM6hSlUpYRKsR7Xrc6qxRBlXvUS3U2x/c1ra5ovR5E7K/L4eSj9qUwCA/bD
8mdbtPV6Qcdl+eSWOcfphS5eLHm36rw7O/933sOfnx2YWAv0DBg4QWw9O0egI0BpBHf1NU7PtTPS
gyD1HrMy+84NPtkmP9HbQPXC3DYclqBbClPy85Y090Imoa1rrfR3hUBTrgQ6tg6QqKvl7avga+V8
r2+cl/aWfvVBOP6kVv/5VrH8DxIY9K1A3Di71bYOpDc0k7VCZrMqTbcu2r0bgHtWjJ/1NBeU4uMu
QiqPOhdPE1QOjDJ+fNl9UIN8mlSLreBSRyy8wQCHIv376uP4TpHTwHcVM0pQWj8HvZwxFOE0E7ae
R+dNu3LlsmstgyOAWYxthLkoTF7AgjsIbmcyZ+00fXJELbfy8VYTQKULxy3CqwHv3o+3OliB1+DH
OD6KlwZEEbt/RqkH2YMyVd0n3+vPIeDjWssT/kMMpVM4iZZhrRjkiYHPqadvZtJ9kr/92R1BJwLQ
KeKAj+7wx1UGVqtKj1Gx7vR1RzDANMNydoSklvtksfKTTfkntwTUEooD0dKKxIofF2vtIelbbTBR
O05ucwxkz2/8cLSDDAIfwf9HMoxnASEAYJgQ/EEP/ONyMRXUoTGC6FLm4vxLB3Tbc5bJ3XRYyD3V
MfibABYokAuih1QV7z6YGmfJFGlkFJXUpmuM0m9F/EoK/UnJ+icZ/sclzoKmqwizXYMlFs2+8tJf
jVsfMdPZJDBPgCLap2f5pyuebfqA9BPtOqwYRpnawa8B2Oi8GdblsdjZsBDh159lv39yMny8ybO9
DyV3m1k9lnSv4w14YeDtM2Qs4qoAgejfAPBd7ISz9xrPDV1PaEtGCyXq406Zq2CYeTnTdbVbRmqC
Vwrf8R8qJldq85mi65+8cujewhwPvGcAnvEZntV3bluAd0PXMuIZT/aRN0MZ2MbI/rfaf/zrbOWn
vsiyI334O+IEgNMhrOo/3hmoPdIWwbIj0/DaxphunBVb1PA7ddGCPuQ+KZ1FezuHcOI/cZ7/eBv/
T/Eur377Atv/+k/8+02qqWEFGOIf//lfR/bWyFZ+7/5z+bX//tjZp07qvb7tmvf37viizj/54Rfx
939fP3/pXj78Y1V3rJuuzXsz3by3pup+LIIrXT757/7wl/cff+VuUu//+PXlm2A1xPu7hr11v/7+
o923f/wKuBU4Ht7u//jjGr9/4PJF4HcvZdO9//Lt/Zfbl7p7qb+9N3/6B95f2u4fv1qR+8XGZC6e
EWa34LrkAYIY3n/7kfclREyBW2MMSZjFMeXXX2r8cYrL+ILuzzIyid9EvwQ//PWXVprlR+EXWBbY
0FZDuQwFGxC4fv3npX54cP96kL+AFX4lWd21//j1tz7qv96QIMBeXZB/bFrQwdBEP3tDarvvweVU
0L6ZwLRLldE61zToTBb3YBRtfO1NV2PfhHfCi/sjlw1Zc9XJr7qBw6gc1XxwGl1cuiEDXUzV7mPE
aVekZubJYfJnlcUd8aPUSDF8jSwZq/3Utcp+S8au2g2OGPdlIAcnnceY+Ckf6rZKmeVbz5jMn49V
kFhHm1dekzr4vyYNaVj2aYtReTuLG2IfwsKyccwI6mUyHGiUFoVV3kO/UwM0K03spVWgaZJGHIlT
1iWlitKQTzEYbpUfX4e9i8ayjJKpy4ZRTBkXrftWGlugu9+YlW5Mc82bvn8sR+leu6QKMitO6B4u
WlVedtzadwqfU1Pk3MKUvDG4jLa6m2yqrxPtyOeIDtYdSdAN8hp3vma8ZM+xPxV7MmDWF3UNizJS
1f2qrg3NynmKWdb0PsSLpyTc1B0pYeJcV9ZtJBLnuuilyU0cAsEdLb5uwnjMWt4Ea1q77s6FNlS8
EcrDtG/aywTJBetpJmbN0dfzu1wF0t9aXs+zpEuSzNH28NAWHuGv1eiY5oa7yagfak/365GO8Sqo
+2kVxJAmdEoo3YwufNZsVo074jTVBg8SPKAYN2CkO+7nOiwuCmd0vCzgKngkVW+cbCqYurBIjRmJ
rrAdKLI79l0cl/rZU9V0GQZk4GmvodIez32B8Txb6HXo8CD3rbJYj43BUC30zvM+5tElGrItdHuj
4Trpg+jGIbrf2nMSPllKWc9o+SV1ajddmA1uR8bUFhHf9GWgb5IWWmBZMxOQJwIYHqCcZG105agu
zouy8jZBqJ051bqNtq0WwwMoVdAKS4hHTgPpx0s0E9SD7gLwZzoRRdi7g7yvOhn4q8bR8W1pN/Wm
iIE5mAmJOW6Jdg9hEXXPZJysNah1JazIcb1PsnWGrZcURQi7Kd3XsLYOzYXtLcS6OTYPnjOH1zwZ
gntSMfkYj4VeJRoYdmocMuw1GIjZ0Dp0qyXRtwMp/NfGtMEArYiW3EdQeryAL15UZZ0Ve0+VkQl4
IvEYbrtEmQON/XEdUsIPDLoLD2MTijyqag4Pak+Wx7CxAJkXg8knaGg9MhWLi4gF9K0cE++9LFvr
seZTg7ojaXe2W0W3EW3Kr45JildS9tNNN1C1t4LRRlOHuNJPwacgmxoG5esefu9oXwWBYVmSWOSb
YpHsNhYCFLrrNWSxaq+1V6QS9r6aaLkbh4EcwrAcAYHjEvHNN9G0IQ4Z76eBlifb8siLnqSAbjwk
ItFfbBMs603lw0BD7zv3/TpJLbfihw4G6c++YOpaoSdepLoNvefYk+JipqP5TpVHEP5QqHQwwUjC
rzMlzpC1eBMPpgmtJ20SBS6igt55GrWYxrOwkd+CGlK9OQ286aWuRh3j5oxPYfTgiEXtxVQgJvEq
/FqToLmEs7j7VjG4ojrEH4bUbR21J0lMaOYltHoFj73dBcSv3uxkrp/sOcTgx8CdWy4LecBxQJNc
JTIMUubIuoSnamelLWc+xHOGQCKH0r03p4U3WrnkrNuCsYppmdErkm1foyOe+7qH7HXYS/1oJaRK
LeHp9VAzdYyg9H0910m5gVQkBk+w+y3IgpTk5I21v/Er6mycUplnNgtxVFajDomU1saitLwgpNPf
7KTrdnMi6z135zkNFfOuZxiG7iAslKTdFFop5Bmtd4/GkFeLu6K6UrEujqXHzb4YiLgEC6TJhDW3
V1FIxg2VnT5yJuotLz21Y5XrFKnV+u5DiNnlVeNWw66pPaXSqatM2gyAklNn8qrfDeL+N9/5FSoJ
wC8XYvr/nPD8X/Eyy/ql/WOa86/f+z3PCZMvKN5/KGejNe6iZ/2vPMfHj6AAGrneoknnLF2A3/Mc
+wsoxRCbWlJme+nbL9TH3xMdy/+yUL8We08UecB2YvfvZDoQiv5QCwAywQIhINoFgkYsOM+Y2xIK
24KwMrebwT0x0TMa7Tn1GMRw+55pNeu0VH0nUvAVIpGZoRrHVLHgck56+ZUGCftWulafeqMnnwrH
6VkmIFktMidixY1IytDNTByrBxl3aHJOSpZrMUfdmlhtczWDa3RBegfoLIhg8Yq2TXnZS3tGnCCF
uhbGmq5LyFcc7FlITFCXJDr2kAW/wHAss9LJmYHmlV4Hb8cuErdeMYLbhfEIDLYnUFpyaRywDSHu
vMVUq31QTlBummA0BjHEsS+lavzL2BP+iyoIxjIDy+W3lTWFdy5HUJQG9jibRnpAsbUn8hknE1uF
weS+tjWBXkfRj+VNR+d4A7DdRWc0nCME/LrYCAtuuakD2eQNSXoobzRxojOHkeCNcz5iZljX3kqb
OTw0SaSvYz62TcpmS+x4G45eGvfwN0IuUL1YldeyvAqkuQeeUEPytjIXvp71lQPHJ8CXEvBb2pAJ
M8Fu01+h9zZ9L4O2Z2lk19YeLRfnog2icoCjnGAXKnbGlRIOqGndsojHPQLRR1FXWNCyvG1oTPKo
x2l4cJqifqmNB4UsbKRgZYbJn1awarenjPGg2tgjcDY4l8poY5XucJgiDbu6ym6/467KEvo3jXOH
aathwndlseewNORtFr3cdN3s7Ot+hv+2lPGN5LUxqe1BGysN/QbTwLxHwpk2eE9AQOTwysG9r4Yo
Msg8ZbhGecueqrHsVeoPs7pAxUHXM3Cs114V7DiNkCZO3UbE1543+nfEKtxtTc20S0QDzhzyDvW1
N7TcDjYvkpTOA3sypTfu47nmZdr0rYnyuO1pskKmOF2SQjbXUN3AvDmNmutYhM2mKqMeqpXEKMjO
jwLS7w32yaZJwlpshezHFQZZmls7bOgDaVV0KGI25A3EO0C6UhXdJXPI18rS9njgwJG+O07Ln2Es
QPMi8jAOHeEp7YKyiZD+TybY124AKYpurPQV6gdyoEHANzhd4mNgabWzxo6+6AKev2DjyeKEttq8
K+26vYIMuXjybGFuOny7RzFL+q2dApa5GPL52qhJ3Zty4pvOwE2aWNVrV3G1DhMT52E14Gzti2Fd
BS58Cc20nGhJfSh42LmphKzmJRtlPGShiZ2cshkDHqM7Pc0N4bdSxOyibKdxK/DdnGJbTnflHE53
Q02h3wh2L4qR2EGvH1Mh1HbW8GB2RB6oIQkzFjbNaWjAr03t2u+CbCi8RGZBSXpQJHjvgpYV2/21
TuwS7Swh7WhtiGzCF2Z6HzoS8A7edlSQ52nGFEjWuCPlECewvGmT2LqBRfdQB/CcGgrBM6Q2ZMUr
Tk/ujFwJQBvMb5hdT6eumUizDqxx3k5WNV6hQu33/ZAEJ8S7Krn3eIEMqRw6F1WX75Z8j0Kn2g/A
ELBRfWt+9ObZR4UWdsWFS9rq2nGZf5jr5RKGhA1AcVEgXrdG+3FqKW+wUtdT/UucVKBTq7DrVW5Z
vPhqVaJ3Ujn3/UrZfeinChPKJZKmtnv250qjrIEJDEbpSQGgMRF1895TMIh4y2wMOXYcBSni2WRy
9Cuq+xBIUID61gx3narjWzbErF3xIvSuI8uTMMiybJlWyvHuO2+edpKU8zcZh9V7WyqocLqBrk49
IrNOqxH2hwhg/fxAxoVObyvVkJ2M4uqm0sx7nkiNCAv4wbw6ehZlNkNp5V54gfO1gv3HhnqjqrNS
Vf192QfhdvTHZquFFeV15QQQyrboS1uaNvfLztvZMmqv+tpUR8DXkGnSjNS5p3jA0iRiFiDqZG7H
FCet9zAp395gh1TPCSkIrH38poQiVzPGuIi4YY+DHSGMdEyga9ehGkfTIokIJJHCZHggg25XErXv
HpQmxBRSJADDpfLnpybgED614voWIkT8PXJiZyPtfjwmKIme7doB796S4DTTSkLNrXL59B0yHSUE
kC0PeKKnoifmBmTrx62TgWXownONyCELRh9Au20ETYeo1ivEQ3mSnQVVBlnj0IP8aSDuI1vW6BzN
3ByHcHYfjROjwuJedYoi7PC+FugL9ERPaUSdeNuxPrkQLBRrJrj7gGp43lAbcFCqi9k6VMAh8A4O
9C3h2LaUeKhSJrsDvFD64ZY3SNHR6nRWZTDbL45SPsmsQhSPPamkSN2S2ds5GDp4KmlVwDTYDjG8
p+GOc1fwQIcpBEcHNIMGMeXSBHhH5zLIe8b0BvCWvXP5KPa67JuLMKgRFIxtIIXVttZFX9tWXk6O
fwFxbiAh3hRXV6yw6iBvp0Ya1JbTXGZ2rPpHUiMW+7xqMM9betsiseJTgQ788j+JI5D3c2cdU9TC
mHbqd0PT0yItS5cD25km7BjEtH4rvW4ocmzouk9nvJX3rdPUVxXWXdeF6bp80gKIC2jY7nUbCLF3
HS72dVOpy7oqive67uanJC70ZupbB4UoKMWeV4kNDRp+xaNpugEtPPLAgfXk1nC/9tI+GaudjGP9
1fa66NU1UuYK2x+t3VigymqsJFGbGHnFXUB777pFLrOmQ0+uyt7TuYiIOdpVoa4qESQXbrNMVdHE
HR/RO1reVKe+QeVV7wMUR09x0yU73yLywXIFos8clEGqB+O82dRYx1Gzvt2M3hi9RuNEXkLSz3sG
4gR4wb43H1t7tK8sf/R3BSN4lcfRDr93aJkdk5bYJz5YzckuebWD2LhFU8YW2j2Chb3SQ4vpNWSU
zs4nSfG1NqFA0afj5inkw9RDYQndvKyxJFS7kILvikLgBWLIwd5GPjQ7NKtgnIBYcaWGOtm0YBrn
VlJESDCsALoI1TxsE9b6dToIVNsy6iL4EfABIVWwpLgDKde8JLQZD8lgmnVcxDTXFTg3eEkkCAp8
GroD6mSSjgFL9sTT9c40XpRKqvlrMc30sp18uWqaRbe0kiOYFKodTlPcSYwaNsJkXusJb1VPibBT
qmOCaBGYfseSGiMxk5hWFrENpI6irtjUuOA9Gyfnq4AEtpsDu3EI5EmjYU6pjPy7COnKCnYBLE4H
azQvsVNCgJKH1M1q3yoAswiz0WIeVEpozzYS9fKpKCits5BEbBWN1K9WTuuDpVc1mEtrjc12gkX0
1i39dh3VmKNMWxv7QRFaqRTIFeIwbJi9Jh+C2UE606ltHLdFvBqMQgObtnRfJJ24xBhS4+UTt4MN
gAhMAWgBkCARSQuyYAeKYdhD8woRyo2uFqLbNqiI32XSJTNQi8hWuxj/fY1NzU8TJlJvKto3R9vu
u1NQ+RxhknvuJaxi1HcH4GSUVskwn7qod2Hu45Aq6wtf3wO8Ci7iwqJw0yDEW0UqLItMN1H4TjTv
8c6LunhrXNGNK4NuVp8V6MVvpQxx6ETGBb07Ge+SkjZPpauSNTOe9Zp0XK5GH2/RCkpW/UPIAnLX
xrMM07ES/qPdRcUFAWL5PMHFK6sxan85uKjd06Q1/NWW3XTiXCAhaFHqbYwTzV9rF05KaTDYMcez
dR0Q/Brbu+LK6yXdtNpzBpOFLXygzU6bcbpPXO1MaQ2DszfTT9MOvWcGi5xSBwfiTsNJFX1VZcYO
rbemBlUyn5mGO4tvKlmks1sFIo39qhjTpmhALCXCap+Mlq3KIWGn+cYHnAZPa2B680oDwO1XAEic
NvO11t2RubV8c3ujf2uM/i9y8DtysLAj/mfkYGtYBUrgb52Xpb3yG2yw/NI/2yP+Fx/zIJCbBr3A
hcA1eiD/bI+EX2AwDU564i8dD0xn/jds4H2JfR86wzEGk/FSQRL3v1ED5wsGdfDZJEZDA7KB6ED+
jfYI/uAH0ADOlw5ACyAXcPiD+h7Ylx/bbBY2HassD6cgm+cMdVG1dUABuaCVQzKnCL83nXtLLRFm
PXWfB+Y/d1UQXuqaNVd8kPSphsDV0wAP+SMAWyRbYzxc6GAuNk09wxi1puhegO8xrfVUtwcPZhhx
60KUGq3ZrGlq8aB4BO5yzOxTRBlf6VqV1xVDwE1HzMWuINpeXJLZ8R/kbOrXZVZqXRuccHaIaU+g
cNCBtmIFephfFugJchWyS+hj9m9D1bY5L935vg0CfTnPCU29um4ul1FVAGncitdd0pHcOMrzVxGP
oUozuZBg9BHjs7kohh2+QLNRM/XuOj2KbS0LVB5zpQBFJrKC7VQJNAUo5LOtmb+ClCPQ8QlA9gq8
x3bt1szZTVNEwX+orEPTDl3eFsR5sQsY0iBcWkcdWnBv9blej+gWZH6tTO63tt5wJ8CpqlBmRVJu
pStNVsfdbdnNl8wb30zT3VDFq1vk29YOLif0XaOdtk3gXLbiUIC5UHKBRktr3A6hD/f5WftHD6Tx
WxKpUzt586W1KJL3RUTywIJPCRoRIKRhOz7YQI42I0Gxlk4VAfkgmlT8OkCn/WnWHT21IfLkNRgY
KOaQ+RQ30WycR7Axg1U1ivDaWIN9TIJaHw2gZZp10mrXbRKQQ0ExaE860q0tFnlgr9cNnrD0M5mI
bu1GDJzYSk/bQHvtyfXbaen1xFmtMC1UjZHcWrKMV53r8i3OE5E2VcBODmP2ei4seU21Ez/1YYth
EmqeBGqH1cyRbXv2nPnR6J8mBQym6PushHD5dYvyMZdx1Ywpo1jLENdZuYm0MQJqZG77cs4q2TQ7
dHM6AEAhyUXI9RZOU2DrEV+poyzLCpPbAMYVB2kxQ9XXrooq8U4ApfxV3DTqusd5d/njO2icujmM
8Hzf+a4/7CeJOx91onIcdvw6meLwMDigWCZhc2AlTPhs7hVoMM7zAW8mcnhofh24BgLTtJ4HdLtz
90XQOuAWz+PW1MP3Yo4GlCh+jexyqFBkT5AtUY7MyzB+8hoKdc8ZbUKNnH/VGRSIGvMjmT0GfBdQ
5ynwwrtS1deC9WIN7A9iDzXyiGGyw3yYOHABp7vlFn/pdbdvaXkZmcZ+tQODInEMkKXAX57b3wQK
ys2g6bYt0LlIlL6TusaICAnmC8dRKPuF3aJeY+sCSA/322vDxbMwBjXOiElcP+F9zouIoj+hoo0x
YZ81I9BvjLeske81KJudeT1TfUClbq/AbUYxF/Y3woGLXxdOz/AHufbK4kDRO8t85k2pT8ipsc3G
0PgwRgEeGN5LWChge7aul2H0ZUJyWzsr5g6wGuQBfMLlxSD0rRuiyxf7CE4+jGlSKcWzKejFiEo3
lX1l5wg8Mg+EeiV2Ty9UbXQKb5R91br7hJRPcV8fg4k8WZP9NfEBjam4LVMB5K8KQwQeYG8h2pCp
GFqkTh3EJ9qdY1klAhOTazQnn/gY3uEjm6VFvQIO5+Z1641p78r6nodFAKPERqc0IAXieAxQQegj
i8V7jweRDgXE/2v36M3ytYbNEoLWpiIY3JNls49EcRCFtQOYExzthkWpUi0aywPHTLQ/ge9P+any
kGhJv8cgHzEpyjgX0IRGi0maJENbEL0Jy0MBp/STDotjNfSnbrZeRsc16WzUuC2jMsmjcDSreFJe
BstVtJRGBBNBs8m3VwoAUoaC/GRpDxUIWDQ5BpZf0QHB1OYM+9nEwnEUMZQnBaIO5opZA3vzAC8T
TbaWSx6jMHgbZxBSqIQjrm3Lx6So9ZYKl6/dUEFirDK7gCmdIkN97fquXZV6iFdRq98bKxp3fcOm
SxxUO6fEE3KQsu3QQXYAYgCZmvoQg+lxezUGDtpvfUJWDS3ldnbiKIXywtEM3rembuC7Lpo79Ba/
8thSm0QMQLtYVKOhRi/LJHpB4bpGlXWKIZOVDXKcUsQOmWMmDQW4ZBcuQMWsIghLKC5Os462GJDb
lcVi/11BxguBNHP7aI2q8YoMaGYi70C3P0AsIPO7icI5C+PKh7MVvSrb4nU05ArbeNdM/spVA8Yx
e/HYBvV3yoJXIAfbQePUET7B5P0AaxsnSC1/2nrSywVAyNIprpq489c68E8OrQ5mji5EP8KfZphf
h0lcamKu5h4FGbEduAlN1k4k/OQOqrlQrYVTZBhuAzriHbcuEuNchGOLsgVcBh1MV2FtrLTWZN25
tEBocb75Pj9OvSjWVTfjxpBDZAYeoGmiMZZfqkMh5MHyCVq5yXjrlcA7Iu5j5mpogTOGQ7Rk4VXu
9VO3ZYzSC1sCTylLdBcGF2q1U4mhNWY/lbIELNuKPi0wyoDc271BrMcpUAZjFkNIPAVQxPIxdCQ0
K4GI1DOYmnSGVh5Gw0yKkDumFbpyWR24bOkyHp2pMMhxIOcZDRx/138oMS0GKLl/RROlTFkzwra5
wnlToLst7WrMdUlfCzfE2GwyV7ngLFhFoQ+o31gcIQFSwht0T0zm+jMMl2tQREoCKCOoBQYdWB3n
OD+e7AJH0RD5x9htXmdjNP425OykRhs3Llhy4eE0Rgt0aHOjhiodOoiwAQ+6g8I1S3vbxds0ziOU
YWaVU8C5mWsqB94Wnrue/H7RTQ+99dzpAbNj4r7rh8uAOOCpR1OzUo51T6g1b6Ym6NbzBMwyisGb
qGtXHlG38zRI/h97Z7Ykt5Ft2S/yMsAxPzYQc+Q8MIcXWCaZxDwDjuGf+iv6x3ohS3WLpHSLXfc+
dVvLTCaTSbTIiES4n7PP3uuQxfMWx95MYdat6aEI0Y82BmTb45wDC/Z4Nlm41bH7VcrzaFbHWsti
v4gS7n2puFRqxqnsBJj9StY59heFSiKf0qp/zHPSd1NWfBfpNB6oX753iylQ1OzrOa2/F2aOsTAh
8FEI5IQy4mQYF8qOAalz4iFg8lDoNw1+WT/LTSovdLqgKBb2Lrk6WI++aKgCJlpUXugbwkmzLRxO
OFVak7Gdw7TyfL3gazWEqbZv5yZlLmE5u9BFsMlc6kB+bdmhapPwHOY5Mbw6g9cezuFOmtm4qc3U
CNLBSQIX1IDfTtXi181gb5y0dM9Cy5qt6JvuWLFa6ASWo3mI1qu2iFsZcAOPRxtLw36Ylu8FLcaW
Z9HchHj8943tEKb2quLS1sL8kJjtG3eT/tDFiNJlPUFPjueLCrBOwHen8u2O+2MwxS0SA185dzBA
xjbvcWTWG0qx8BTHQmxLJ/JOaBQcFqrFiK6BPokX86pBIGZyk5JOnnIVpKKag9zuZsrWVHCBiQHA
AKiLSYjHqtEvIJC/Vsn4ODdhfzuLZn6N6qwMpppq2oogbwzVeAxjFi4AyXjPTBnd43er/awYvxlC
8vB4TF0AXTW+yo3ywIY/l/lb+FKGjuPsx6Eqm525qGybzJY6L1Edb2rHgOhhO2HmO2Gd7tFuuoty
zCgxxvmutqurOrTzq7xT44U51skjAECGFCr8aER7MzRWTruC0uz1zjFpZOarGi05GWRy3WtpvaFw
pyuvGcPMQrYBUhB8mCwFM0lEc/1c8mNb59ZtS/ido069DIUyrqZYHZsl/igWdkxXagFqkenvU2o7
11wyCIWNYyJmWsZ54AmhOFIs30i7t9po3hJJ7YKjobyPmSpsZ+GU2zpkvCcwJu89va3vUZLupOgk
hxJ4jq0sWAdnzI37Im3MIKXFVioNudqPcp2VHu5S7JucC7hukv7SiRfDLz0Avl3EfexBhw5KL4lO
2Vr2470qTkbhMPxTHnmg1L3rIgxhUeH501QOz2ZqZ0ekPHPDLlWKrXgOcTlVZ5lXXPVFPNzk+thu
O2ZO29Rcwoui1tLvloprCoWq29pOOTw0KusOKcntPddbdCP7zNqJVczWE9cOilE8j2ZNNsgM14sr
K76IpuIIWoh+CCFxeeDJ7++9LneC0p5QTicbPnoWkdEd9cn9qHt2UWeq7IMhXnLUsCw/Y5H2NlWl
p++ZZygMaMVyYFeOYlbtIOxX8502pd22JsZwZdba3s0yzuQYonPaUrYrO7klI/yUuyp/SamOv+Tt
H5zcf0t1+b/PeSp1QjP/Sk7xq/x//U/19ovf9I8/9g9Bxfibs4KXIX6ij/xdNfmnoAKzyARdgO67
5jowS//hw9C1v5EQAH9oMyMC44Sz+T/spgydsUzg38C8ASFC/3f0FN7OD3ZszKb2p/kC5qALb8Je
TSI/Rh8Mha1xHHpaXD1tnvEXpqdlMHUu4qLdVjmOox8+nz/srj/aW3/xm//9BT2L8SV/8Za9XwLA
7qD6SneKAkpzfyxgVO5WtqLYe1/C9+S3m7dWw/w/vbSstnUBbEHQWDkKDmnA9b//kOxIqqiPxMjb
KyyF16nxLfeqSX+3V+xXm/nnq+AvX39R1rqp+udX+e8C+X5WwNY3BZlFYkUm5uyiu/2igDWkoMrU
E/k26xlWMEODw4Py/K9/UX/5IoazvhZTbJCYP7+n/yLK8E98gs/38s+X+ZX0lqr16Wt5L6n0NbE1
SVWwi71hj1Go7zWyXKAIgji/n7bVJt7hag0vzZ12mH8HfPsLrjYf6g8/yJpb+OFJwRYXx5TxBTOi
zUoBDoklFOsuxBWIEG9/R3r+M/Nz/SWynY2QDosq2M/28+u11eTmNh5a0Nb6bt1Kkx3STXjDAsYj
io4vtd8CeP7Eo/j8rH94yV8eUxytY9SavMVuO26nB+rufRUckzOV/N6Da7BsUVH5nPEHJZvfETn+
8nmyScp6JhKyzan10+fLeGH1Q/B+F+T9QE7eGERsw/v3H1o2ubKh2yQMxjX984t406BYZFYVW6vV
1H271PHVZKo/zIc/ZS1+OsP+6r1AggKgwza61aP/88s0BjqmFZXFNjbCaRfFtQ5Nr6lYJrZA2MjH
NMDOatNMJ4ia2LcPwsaPLhhGN4GV0yL6Ofa6S7oY9Ztv7Z8SROvv+Mcf7ZevLcW70GLRr79jhKfk
0OwhT/ryK4tR/8+Cnn/9ioQvOZIwFdq/7h1y2qYqlegK6N1qs8CtjU4P9BuBHrxUO+/ld4yMv/js
gZCa3rqMlbSN8ctnvxSD1fdzCJZjpPZPFtrA373Ez3fi5/nqcCuyL2F9lmxcjj89qr2+mIOxcCY1
zvM0P4fL4OesmwX29Jun9ZOG+PP1ZK3boQygVExbjF9pGEaYpSZii7kZMtFhCKY8xlycH4Usm8Tv
c2em8hzGQRM7p5OzezBn0X+wcDS2gmpYmoPAh/WImzd71NOZCtwanG5bkkF8wbuQP7hp1t3iOCx1
Py1Ud+EBnfyYnTxvNrjBnYcYS7vBvnQtz2DSzdGDpon4ZsZEwJBXdqO+6UzcM0HWxzRO3VI0D/Fc
z7EfY1qRPj95dluWLnEIc0nZbIPp4sZqQvEcUS4jwpc54/a4DeMH8Fup3OR9wrKoSSstQc090ZNP
OkNJN63N217WaIx6nfFHjCbEg5fHXj/6GYMDHU1qFuZeJWEfBx4CfsG0I1Sv2ABZhF1oon8htzJ8
pzif4RN68Y7MxkLkXjrFjeGF9RmfGsa7bi6ia7uOjIeS/RsvNfaWU0pXse2rId+shsu7ppP5M01E
djNHBnFsabAPN7FRvMeaWRIwhYeJefMxG/PiWC7LpOg5HP1OHxJx5YyWu/VqoaOWmvG4bE1nHgsa
0tgzfBhlwzdhwl3w5yoSWFVSO39bpEQKiivIz9yGBhDorvJe8Pi7HS5qt7uUypt3s1VnUK9Ty7zX
BnM48BUw7/o0zV8smH8nq5/UW1dH1PU819f5gl1qUBoWGNk7y2M4JFUwGZ3NevJkLFmvum52762p
G31Wg/CJ4yIQU2BFhfzmiB5ABY0AIhZKAcqMa5RI/Z9Zi67pNkaPWuv3fWSyoKoRQB1mPKja6ObN
lT7Xttw4VqTdh2EzIo/q4xQgyLDJGN/NMt7A0tO/E88QWJJcJilERW3n1lkatq3QrTEVw66POB+h
8GVYIx5d0Vpv5Zyi9I55K0sUsLXbZ7NjcQ+Csvw26m74vGBV3xdqsR70Rc0vIDKt76kly8dYNlZJ
PsQMD0uRGKdKcyecQUiQd7bbTVowYhKJwDLOTbeLMB3eONNUEVk17fbJqMv6rQ4LtgqNAg4c63jD
IwZZ7ZI2vftoHEddYC02sK/0deMEBvrqrhomsXMn5JhYjtZ+5vX2JdX8Ta8n9mUaTdZeGB4rqNgd
tyUFYh2TmmczHfoOYSxWTH7ifLUrT3lgzWb0yPHa3ob6XB1sL8pP3qK56Msju+VQfnZVYlto2hbY
bkwv79IrmqB2M9gTXeWeB7vCedtY7U1If7uJ9aXZpblW3keJ7e2ENhgD3sEEyAiuoxssV2hDmerT
2ZcpnwJ/6w9FrpuXCzQGNDCMfFYbltvFpW9liW94YO2SsRtHXKJxmU6baAaNE/S4EndWx5RJ0/Ps
RiyheQaY0zt7b8jMS0mw625xFWHJnuous7L4oQrb7i5tjU94ZRX0kSs3STQ4V1kzpbsZ8XsbL6La
QN0hFgKxgT3jpq3DlB1HmV2ldheyr2fO8M9qBJa+yr5ZQp6jXiF/OnF6OXh5cemmAnuI7vQnnWQL
3gh+15ssHzgs+qFoN1kZu8cmTPKXXFf5d1cVVu/HKoPln47DloQTmaExiqOvZpmUz1nsJkfi/8MT
HYYIWOFm3iaGJ2+EPffnsJHGRdLn3smOexZHZWZoYOGz5r0TAjtU6WS+945oL3SpGFqO9WJ+KfN5
eg3jaDhh2h0/lhbTm7vY2rGza8n3sk6vCo3IWNdZ2t5geUaGZRl7Gop90bAzbrbCd6Md8vuQowl3
dGXEV0OM3GLNi90zaJnhyZsqbL/OZpgcKJfCXWn0HNyu5+5jlfatz1AojX197JbXxC3LGbk2AcOc
DfZlI3v9a9uH8ZlR3nwGwZZs6T7KlyqR08b1+vyrOyAejszM04M+1AP25nnOnmMyVLEfeXn9gQyW
Xbcug74saluChriK2qDq837bFUVdbJJh6b6HY29SJJpa825VzhREnoEqh3+ZMUREqm2I9Js8SbVb
XbQjKeKuaC+ZcTjXU6pVF62Guh0lq50pkkr6ejktR6NLYSV04VCRCsqqTempmTRi0vD1a5GlYZiK
OA+yaSmuyrZobnOB8DaUSwSJ01OYPKc5qW/shm9mG+rThYxa91DMA0rabBbITVllX5amLu6o+WVQ
x7p8UN4Y76elDHF6qnKvgTiPCDGMtQhUWnjXEAeB7pdN+k0Hvnc32KH3wMA0Ok3sdKx8vFHtkVAX
k6mxM4sqaBY7Po/cukj7Yyh2VYgZmAlqbn9x0qUjjMB48sPDS6RDHDmivPLTdpnJeWFHsrjqyKQF
fTjo3/C1uaDn9EIwj2zFvcl9neL8lKjZXVEzFIRe19M4U7iiHIL/veGz1e8iHoeHqLfm21pjTt2Z
vXlZxcI9x3rffZXOgCuKx2zHQ56d7WSwObm7trqzy7E4xXJQHzms961ui/ly0bruql/a7KHNKtZj
dnHCouM2MR9bDns2TLawAvM+St64/NVV0hXyrWkbLTsqaRfNkbXaxrWbGMXbMDrMVDXn0GhWcUoM
bbjC75HvuDnML7gQf9Nr/FXrytCVcpG4jsFKpl/KxKhexEyHUbC1QW0QkburV7f1GScfyjPxqilo
jnIDBdepAvN8+r22sbb5PxWPn2sAgJqC8KR+tNd0zQ8dKyYAbTFnuhB7qHeF6t/CeioDrTbuOxgp
vhqcS73tyh2BCcP/rFz/LTnv/824+d/9UCtN4j83Uf0PcutVMyRvfzZSrX/wn7ofbFKM7JKGbOU+
0/H+Q/dz/qZjXUL6Q5IC+vuD7uf+zV0B0TAZQMn8IQn+IfxZGLM4NNa2hJEdhLZ/K2f+89ODC2i1
acEjwuxFN45J5uenxytmIxvxA7AuVh27fX8Yd+Yu/y3vD5nz18d0RaSzWdR26KZocn5p2HqrGPSq
HuSmJlUuLty5IHbYzHPPQvXRq7+62iyjoGVifEm+ud5YunIvh9zEVVm646EL0/Rjccf6lChlkeyy
4vAjrYglZssExzcslPWlDBsbD8qAaSeaVFNzYpne6xAtLas+bbXVepqYUSbOe2stxmOcufbjZHXi
oLuVfWrwftxZmnK3ZZwDgWnD6SpmFnqTiKnIMfdryXOrmYLssqHVj1L1VEK9UTTaLrTj9saIrOpC
jY5xrhbM6r4KdTf2aemYwMyj2zMdantMjtOAY5YfpTvkQFm0XTWXrvJDqZhsuJFKv9PYllg2E4qb
QNmZdwyZvG96EToLi+Fzk6luSGkNLnmmMbJzmV9RD/dYJrVkfCrB+fa+0EC0B4POZb0Job6w0pXi
20BsqBhpMvKx21Na5JY4RiEdHqX6kF72yTQeUmWQP9V6tiJuM1sVL5Xqy6c4HKJbXcWi8xlftV85
DLP3LuQHZU4GK7BBxlmbVTMCHmBPlb5n4r6ReV2+4K5HgmibARSBMk+SGYbZmP3ke+txbc9TSqlN
KOKIemtv3HjR8fykdbxP10M+TUbrPNR6Uh/oofKn/vNm6NZLYipF+qDqpLuiG+suosYKt/SbbErr
8+40aqK8s9ftjgRRkuwsPu+ipXOvQmTTb/V6UfXrlaUXFu6L9Roj5pA+4CTW72a1hDc9x/60GbWi
Jrwwhpj2wsoM33Ujrq5TMDjfW4Zjb10RSSaP60Xqth4DtKSbL1l9EJHk9/o5D1bg17GOaxYqup8X
s2JCdhep9fM1Io3xy2KI3fR5kxPCwp/zeb+TluWu19drf/6sAOaoiU5qLQts1Yc3xGri73IU9hVr
0G3a6SZLrWB2aXCPdUsb5jsVoIhj40Rkos3U6eZdYbXGh4yhBztam2W7wZnFpU2SZ2HgSIPb6Xnh
YsEf649odI2ntOdxD8y0khv2LujvQy7ELioM/WVIPaKFg1YyhzTKyj4asZhe+9YLn8lr2V8N0atL
oXsqKOLGPnhUeUcVZjUrzXEJ74EfWH4xzTUJZUX6ZxzM5XsqZ/O+GRuLgEkUljcMsQsejXq4XPp6
fPCccnmEceQddSN0mE1kRnc5CY9Fi6NRP+Ip4/aNurVUy0ezuzMTzc7sTSJritie/yOP0B4ih/Iw
b8xDa860xVZtEvS2S79rGdsvoY2xzA3FJjL6IiALlvmZFWY74eKPgOrk4t8fFqwf/bgRZlccwsrL
OXHC7C6LQ/gH1qCd7A7xOGyRSkTmRoERJwxApca/dkm5tby+PE7Z1GPRt7+Gkftids1ysC3KYth6
CoNmYx4dUlAYdBybzr0CLSqHgaCi0NBEBm2XZArxNIpqXPwAHPzUa61tP0nv2MPKxzI5Mt7U9Cgo
Yy9LfLvEbpXBE6iJ/9QRNvhJPyzkUO+8Mv+mFp3taNmYNj7GB3HKtVadOGe0zSA7vHsjy9PPk21O
gRZ1tJ1Dw7K42JiDwRssPH4J+y6ENe+cgmMMSYcehLEmlGEVM02fR9jCYU171raer3kV9WfujmuM
ypwYDjvts75k8tqYkydyMZiDkmJbROijDOa7CPtcrONdJQ20fE3MVF5k7AC/VylEVr+OzOSOkxQ2
xRzZ6ZNbqnzZOfhUqqBKFmPTEsvd5NKI6iBPle6eCB/Yr1bSif5Klkt/LHNQALhiOtq3kfsxaDHo
k1bMwvMiXP1Bkm5Nb5bBqtWpzkP9yqCU8nbuYCVH24nUoY6a7mpcWIvUJ/a4U64T6geBXFL6dTl5
BI4SVjBksaq3eIl13ybeeRZRzow9spzXdtJuZYRd1cqixU8jQ9vNSmbPEdOd7/FYAf+0erFpgdv6
ZO9uLbHMF4lePOByWc5iyfoHtuvp2zF007OdyTAwoiw5igF0RAiwZF9JGs7Zbs0dkgVC37Ijyoim
ZhtvuCLlrm3A4tZY73ZDb4ByHbobc9BTcicsuEzlFZTzXVaBhHaw9tqd9Y1I5onL90214rWYwDX0
U3ta4hwvo109tUV6XetltXVdHvqV0wKBjzmipEMhFaao+8tZ26elUr4pYkxNqHtBFhGQSt3wdVAA
nEcpcEcJHey4GI9DPF7baZ5tQmIBwThY6dZtbN5CsjTeYWYTCd6YZOx9j+uCo7S0cVda8hvPfL9h
fU9OjobFeFZmcE7ENIwCFg5vqcA5E4u9nVcXCE0HCCfYsjDdEPhuJV+pAR+jP5n5IW54gvtErJnJ
R6PuzYDnlYEUwMOtLXrim6bJicvt6uthyFOEc3GyxY3XL0/d2Hi+msIHLL+Tb8r+WbTiOs36HhPn
5NIy1aFPo7VPk3Jki0Z/NZRAcLKw2I3TdK17w3ul2mPphFdOXNymk9yS4t9HRLc44jhBy5oAmKOz
kz4TR32Q77gHzqrDS7HY4k333Fc9kcsxTdJq0wp1aqsMcce5AHV3CfPluMTu0zTO2yHKH7tcHvQk
37SyO5rxsi8X1spIrdymbntYugpULV/rgFTQ5Wxy9cA3LJbpMk8b4mfWLY0Qec3oMXIayK75qSqt
m8iAIJMV8zW+k3KfLvYCu7P9LqdoCPAofLGmCX+Ge+nQBnZ1/0HWKChU+dS68a3RkJkyS3HEAOkL
XVwzJ/qGN3wrcDC1SbezxuaQRQkeRTMNLMPYpBUomklijLGiCy3lM5rKnQr77TIZRwmKlYvsZpTm
fZ5YnC4WMtuS2TdjKa4gDOKuN47mBAXAjssjMt4mldNbFy93GQ4kAiqEV7CNHOcmuUg861y1zlNi
uK9J36KaNxg06wHJBCZM4PE9JvXn2NeM9mY/zGbys2ucsAszue9D7RgpYeIbtbxgxmf6ZVF4fODn
rIFQJzAb7qoUA32qTgN0wN6dDpS6Z08h5DThdEIvJtFbnzO32ZrmYqOcuMkGNSVmNTcFBd/kp4Ih
tY/nNNp5kYn3t42PIuUwt6q3Lhn3vTc+6rmFMbd5z+f2qtfaCyL9X6E+Wzyo+UOWttt2gaAz1deo
cdfE0xA3ummjMMxmIr2oJVuNtWS4yKfVItvAqhnR87U1CmzKOMTmyj1PZswv7GSfq+Y6a0lAWlh0
7pC5PyoVZVsX41jQKp2QIadWX8Phce33qQvfV8dME8UPiHNvEJObMw8/IUltOop4vBSLfZ/2jEMI
ZwTTktZbj5nHpminkz7N2VGg7KE2eKU4RPh2traXNDdpYRq3yKsLD0SdBGG1lsz2oj8v+mDeiynR
yB7IhhkJfXuFWQMIEAiqiEWFm7DMjW/wuPJgStP4ShZ2xOK4xNtG0nzIcpw0IGVwdRljxnR6ifqn
KIn45nYLYwzUccpvRdok824RV14iF8pRrk/myYB+5UeutaJSNFxNsxxTbixrJIymhtra1p2rbFxI
9tRg8HTcXRPr2Xiw3GbEcbfol0M0dAZeyCa2OR1E5i3bWCf9Xmv49yt7g2C/t5r2lY0zX5ZRmX6v
OdeL4MOkzkx9L7euw9D7VpHF04XTkfEvjcvIgoE9GSun3yL87ShDHWUyP8LHmHlZdWs49eVQ975W
e/l1J+Jwo5LinFLcBLHT87z1+PLMQTS+FMQivXrcN1jbfelgrhr7S5N/mpXBYRqa1w0Vhz9q2peS
SQZ2BrIoRsNSkpiL+WBk4eIXrfHKAH11b+pYm9M4P9t5kpD/SNIgF+7iC2fg6uC3u8tcAyqFNhl+
YyVPdpY+OB6Q9CUCQJWTMGE1lpJvXdWXDc3TkGwrd6mP7LWq9tqcukfCadF1jWeUV1xizbfUuIj7
crGcKxu7HbQCYTCj6dut27XO3WR23cXQddmuJMsJ7agtJbw1j0ZaranUjBOcDOxcgPe0rZ3sO6hi
HSc8uQ61r4shu7XoGz5IEo83USOJQUSWJu+pg/Gphl6xyRqb9mWuls9Su7mO6QQPntHFkC84/P1C
RnzM5D32jArLvd3o+Ws/lnLnyNlmSCfoDnJEBiz2Y3/jmlG77Y3eCv0snbAc9GPxtRaJcRkTOjwj
sZV7L7W6m6Sta8xtaHvMJKCfkEyp3vXaNL7PA5i3wK0kx1ASJUc4p1iNtdmrNmMq1FVGJJkQ6djt
ZWM0556uhnjT3HxVZWOfnXyg44umlU84cuqUhGBGTFMXJsu2tzBQsmdOKWx9Rti/hpPXPxFuZnrB
1IdlGWIgXmoTGnHHaNpZU9tfaLmilNedLjtapZN9NY00Yf1U42J915d+3/XjSCCoHdooKPSuvh/N
wb1ynRkaZMY19TSnYjnCMIpd4jVafpub2b0MyccUVrfsdCTQE4C4Yc+sMN0W+I13kOKzkH0lRb3P
e3aH7XnAMQ3Lidz2CKD/WxKmHC6uhAxQvzdDSvPrkpCaGfMdccvKc2QuYtsahrwFIsB1JNrOTQ8d
hCYKpbGyvkVzO55JJnvX4WTWb8W4TiCUbg/xZdn2412Jy2DnGBBZoK7FYOKKwnnLi8S90itGPgGS
LQ4njeGCbwin2kaNrr0Wudu+DC3mWKeMnQYhYemOTInELnXd/tKtp+aS87PNOPuLCZv1kE5XiPPd
joFC/zzmTkHjFGe7puDMJXpk4Z33pHajxqm8CHWTOJvthhl45dpC4MnlqJqNyB3zXUOXPMCedfNN
ktmzt5mSWW6WhcMA1732hI6vztlMcqB0Y+2Ws1X/pvEzXyELREdSaZw2S2a0GyMjHRWTLN+b+ty/
lokjkVYsQ31MSZrfeqKgKv1B2PsLu9rPKtlqBSDpaNuAHXULlffXsGFCt+GF86dKBkn+ILbDbryQ
v98A/GdXAxE+IORIudRxLK74WY0bZkhIU2Sy5Y5lnjsAZnKf6SZ4joSEVsvsN2DQgN8cc+ZcRiFl
P6SajJwB7vWYOHI9EQBymCv867e/ukV+kphdF/SflKiYq3jnrj/2DxJzSfjZRHVLtwQm8mc3tZjV
DAUh4FowEFmsngFOlN7kPAn7f/3Kq1PnT6+se6uBT7JO99NG+MMrO6JmWNBQKFDmI/8j5cSX0/Sb
F9H/pE2u78/UOKakI3GT/OIXGttkokDH9K7t7RMWHfCR+2HHwu5h2+7/WLj2/0XzP0LEJsrufy6a
Bx/dzz7Zvyvt6x/6h2Au0b4Zo6CWs6+INaI8bf8QzM2/sb4It6NtrX5OFOufjLJIy+vaPJOxBufm
fzhlnb/xHwxqM8/ElOmCO/t3nLI4cn56JrGuOrCEPxejMJjX2PL887fBZafMwJTN2Bht5b4vmUov
lAvKEWtAbX63DZF9KWON4J8V1hXZipWBqDFce7OzLrseYMQ/WksChSG00s53PhmKulGEF5qXAB5P
Rk/f9ity0alT6IsYFUBMRKqjKZijCassyVfO13xAv6MmRgwCLgnNwkbwnivaQ75M1Sl1i+Wuzrv4
3V0pkJqYnPs8ducLfbBZVbfSIincjQ+VNvHXeGVJQtHSnhYTdpZnJ84mHuvuujT0pODqRE6Y2dT+
xVnplPBNp91oyuXKLvWCb8mKscQjFz+hjLpVYOhtdca8ET6OhUPz3/VZ8dKuRMxpZWPOY8jSpq6c
TtSvMamGlaIZjqp6ykAB4POIrRtWtcgnfeVust17OHtTBv3NXHElsBu98YATQT3jAMuhwSlL7BYO
1RuGyt139Yn4jFfaZybncm+E0r0vPmGgEfuRb8LOzg+e05SMxggMfsEBg8zvJeK6KTPT8NPegK0J
xOmg1UPY+V0jxSkCRnsuYpGPW3tsy5wgoHSehjLCoVLXyj2zwpTrDwWOBkczim3u5Pq32DTndyoU
lD9l1+qCy5EAWiq68b41I7mdVTjddJ7hDni8PHMvuU1hRnhZ+eDokakOnVK6DqVhdB/7MQ27jSPK
+ksbR9SajVweqlnm13rTF4cqH+o9kKDi1CwLASptzNE2xrR9N9kjxS8jr090H+W3dO5s2y+rqTxY
fQp1JJ2SV6CoKxNiMIYLhGt5K4aIOAgIq9DyOwtkRqL3A1y7heLf7JzphgVc4XtehtJvU4Rk37Zi
0msy1TG75E2k7kTeiiGYU1w+AQkI/YSNh74fkNOwsoLcjyh05H0pExZvy55QT9tDstMpIc9W79JY
Gn3Wnisd7VfaSwX3yhXuni1/YKXo7KBYDnacfSECTHREk/1OV+bo+Hi8vR1hnFzzgUglJ8qH6CjK
9RtYNS4x+iqM1Fe6OvkBdKf4yLM2vG3j1OgCZD0T1dcrT3Jplo66XY7eBg2+HDZ08eXBqEcGqBpg
PsJ+XhiMzH8gYOjOY06caLNY83QPnSXcqS6zSX/GXnUoSK89UhynN64ak5vF1cP9MKSK/EUNza1q
6rMjAMDkLFO+EEXGtuTCyajVpsGIt05DLYznMK63bUmWC7mnjZ85WaZVKXa6Rxzgy1eMNtqFHPR5
P02ht7Kusisqq4t6mB8I+W6a2bxkiSDZQk4fAROK4pWSostrdVZKvoihRKRuraJnoGStEnEkor3l
1eFWMhy7nJmGqa20BxxNRTnUfucN9qGaI6qOTrPj77GbJsc5Euq2mgYdkcQlIrXlcbWeyRaOYgdj
STN9nnOvQIyLP0OGbZyDBcFHGgDSnTD9AK0JwmkojzhthvNMtOwCBR2KDUidrkKGsx32n7JCJHtS
wBiuQtmrfkdLPz6XcN9ewoyvo2+gn8k1c5dCW6N43RhFh6AhKs96XRzdPSP1h1v67dzCoQRuJvI8
/bJxdHS80naX27iM+/DoGGEBvCWdN2Os0+PPdnoWKs4viyJlyFUtbrNhcaN8bAvNepNLbb2Y5N2c
gyr+N3nnleQ4lmXbqfQEWAYtPhuamnR3uvqBuQiHILQigBn1ON7E3kJkdldGZHZGl9n7edY/JTIy
HHAQvPfcc/ZeG/3jvFIwDumrdmKO9l3IOArQvnB8om9M1YapfItW7iluh+yixkvjvfyui4wWiSS4
ZPG1SifY/8qioUyYhN6HY0HdzvN/qpt55JRZ9zfO1zldOSvWR/XUaJD8akEPT7fb0J/78Sow2KqQ
WQ7T2GP7LpGcsFLcrAHwuWUKAxKknh0IMiZtUYyGhtY/Z0Csz8YYpgcagyD5ytQ8qV04G2sj6lrB
mmLElfqC5q1aIL3IO8JnsauTx+8lwb9UIv3/ZhP6rY5ZIub+++Ln35u3/uMv5ALL3/q9+gHXipKE
MgYPggp27o/cFekfZAZR/mADEtC2U6X+7hJCRyAssmuTL4wiYwrij/7LJiQgIQBJL1FIGfiY/iXs
Csajn4sfupYydiTsIBRhZKD+WPwMILyE6UY3WcTMTGRlgQJpTTe/fIVmL1WuZIzXG04UXs183eaZ
tIul5vaQCI0pWIPeCIODDzPHEmvERIeHM5gIDHr9S1fThcQaKjpmwg7dQkU95ybdQTAhkYNWmNEX
pNYAEeSIc9aIdqvV1F8Iypnc+RaGH1T27VbRmRVVJtusMcmJg7RIh6e6yEvT0Li5MjMvzTJXgvpZ
qTjSVTnEmNu3Kq5N9WoiexO6GszjMD23Q5O+Qa1KQL8guzTrAo+2XCjvzI3ybScX49VapRWnoCS7
Kqccgtm2SLPZr4eu/6zlSDxooGJ2ilbUTqGK3b6TsutHkcyY8VdYFKxo7oxjmWPxG7CF+iiC43Oe
J9l6knXNoxFYp7Y+NkppdcVEk2zU82M1N6YTafqJ2JNnxVRvt3VK4+dUS+3iMB6ZDUblbQDyPADE
toVQ+jRl6SGSV+2WMyVsJTllmsGseXNr6GAxjQuDSB8TaYlxHxfG2bTyBaO5voDdgQVSN4thHNnf
0wBe4zXKVACk+rXZVbcB/uoK3zZT46vkVR0PtTT07ikPV/XCqW6WMnUsFXTOEnTx1AEU1eEzNkBA
WGF34zMCEaP5CKalgwwZ9hk4d4T6d171DyaW5IwOpWqmBILC9bIKhvrrks2ZiQcoGrcD/7MxriVA
rvjaBRJok7XaXGWvFAdG7cwUmTgzBVghdu15OET2mk8JHbNtJ/XozPNrSUqbiNT6krO5fhNThtt2
o6BO9YYqVHFb6wArEO/VK9RqTXNawUpu6do3NX3zlJPyImqtDzBmhWM5kWQAwiF7jcsxX0Pzjtwo
nFCVRMSo1mSTHJS+auxwLrGkqlflqRMHmbGfkLu8b51vLqQAoZYyIqXjhLlfd4vPMxy6nQiqlhG3
Gjt6JClulk4GMg5T/TYChF/IXOkEGTiWT2yJhk+HRA56xvaYU2kBYkoegA0bOVjaqHA7LR9sZdJ6
PxmFmjbrNNWeTiyZP6fxvMeNNGoLk6NyB9Gc/YTPA1BhTMkYp23hXCW5OwMmShyJUu9uUhR9M6w0
YIbMYN5UaWKqn/Tp7cCYV4PAYVQw47U84dutVPdxW+MBZ6iMG+Wq9R6kwiGAmDvvWiFv74yZYg2n
R+gbY0+8paRCnuwHs/UmM64+NDrr3gqDvp+ZBRoYBJTKCAlQAFujXrtHGljNQa7G3pcMvfdpKkye
TAHitclcbsypqLcmOQ/0vOA2rQc+/V2drhK3obygsRbLptMabbVADObCH8qrgLy44PnLGUcgIZUi
RxivxQZW0+jlbSsTcXAVT2Wttd/UrmGmI8exL8VC8a731+Y+K5LSKTO9O8NZUu+TXL298QyRG9SJ
AT2ECoelKdS8dhzyY6cW/VNbmfBSgaidr1cBV/yMzd4qB1N8KKrE9LLb2O9yqeIDhU71DuA9YvWR
WBv5Rhhi0NZQcduuvz7LqT6AHhBrKQFYBXrITW766ve+yf+CbVqmcfDfb9N/mR/z2/6+/MV/9ikU
qBbo9wgwYj9c9uN/9ikWuR+mHly9pgSm8L+2auMfIiJNXJu8f791I/5rq1b/QTeBH2fg9SUZkEHG
v9SnWOBtf+idLX0KWh3QD+GxIVSie/fjVt2nK3mOlXx2VEPP1pFQxBUbpxatRzPr9+WwIoOkEow+
EK+Dcb6hB0LzAKLYEuo+fzCUWECHk+RAlFZ95WaDBoSjlqE0M+GJZUjMBMYxz5a0XZzmiS9UORfg
yCjE7qArjXdLMAfZN4VDmCvXRrYHZJph90Xws5kKkvHMnno0iIxiEVGlaRIUlXq9SEAYcQslSfQI
WLr4SDEnfMoqi95EJbA1Wqb5ddzwfksq2QUOrRdIi83VyB/zfihcGfUxMAtSKCA1JrOC1nyIqaXL
3ljZMp3/fQkZ5A4HcnaZ9an4kgicAPM8GfJbrKeE9hWT4YzxCl/BUHazJdZ6syNThym2Vs/3TX1T
A4HHBfi6IPJCZ3SCJk4jyIWFR/vG1EL7ljGD0okowe9o9Wk53ix4KB0yxRvEJnZt5VVfcd7kKAiF
ZrUSNxWczG+5gnXQC+cie5oMgA2WeoPaxTmJ6B9BnodzFHXoA6ZaFDkGc2R4YZMD8MXAjB0oNoZ7
fRmAja0mft6avvvoerXcFzeV6MOMPzBTraaJrnb1uhuE8sJi3zgdnZf91Fcr01GlNMd2AUrjSFpH
53XDKLzVVEItpqWkle1sZFur0Iidu2I0LoUYdc+Q2kiqYK15pftvnA0+SpJowtUy00Dk8K5h/toA
tGbwRpR9fjDzuHhTVEnRkY4M46tWrLQztF3VYYJrvrd1goqhXMHwWQImkiVqgh7U5IvSeD2aRq2A
xBH6c7aEU4hJHO3NJbBizhpgK5pY6J9lNhAks0RbyPyq615YDCoj+KIx64Mbq/k2KsU5KBm4fItA
3m1jZVgxoE6qHU2IGSl6pD5rY5YGeM6A6H2P2oCWzw2l3ZewJHHIabU6K9e22tehKLuRQPiAvmR3
qN9jPPTyOijOtKR7TFN1o0eEdiVQGmLMi9ag+M1zecXpWRcJCMnkamWl32ND6u8RImUMjNNptVI6
K+DjFLoa2u1TT5P4NUqaDtnmfH1ffQ8noeRFjTNLpWhVI9ZaLHCptL8lWf1xmxflV/M97kS6ci6H
/p+HtM84E1KcaTpWsEyfM9hhmsSzavolRYU4qdWzEavKTvieslIsgSs1KxbUuL6c0jUHTvMk07ig
3g9v+7BLwrOEau0Z7hSnSKCHV8lGL8HpUtcngy/P9zPncvysr73yNAjXoUK4JVTPvVwijojERCS4
yZSuswX0qd7WV22F6k2cAXVrZZEx2o1zQlG/uxHnxZhYlXn0kHx3K1ZNmtEoJebgKyEjp3aMxdoo
C1m7q7/7HQVRac76YoIkGkh+rPQyZ2PNC/3I2Sa9zFofXkq1qXkdFjdlxXn9sdDjsd5k12x4apsO
ypUUFVjPFhlsughi5+/a2OQ3nawW08PDxcfhIqdhuc6Gm9Js1EHFIRdXukqbpx+TwUHUlOKtNgtk
uXgWY77ci1q3M2dkz1fjJt0btBtxLn2X9ur9jJ5IzRDH4LBbkUtzNTvfwHflpUI8GTZhNrnA9HKV
fOVM3VcLesl40lgnPcVoatwfzENVSyqw2FlLyV3wCSOjsIxShdXT8t6TjtPHq4cYNvwlQfO1ohdt
ylu5LPoLPzN8qtNyqK1WiRlrU3R27xE+xxOp7rKHg4+CBPGWoCFv0HsNWYIgBXWWm0CKk4LFRCNF
4Zzcro3mmMoQH1HWJF/JrfyiHU2bG1JOH6QyabS2MYyr93h1Q/nAAH+EET4lz1LPT/rf0lZQmWb8
bb3yb/9efDb/5z/af5v+7dSUQ/L5rfj4K2PC8oP+s34x/qEt/QKBsd5/Wgx+r18M8R+GCvoVRQUd
B1Bw/2w1iOoynTFpUFCpSJKx/MDfWw2i9A+RAen3KSmdAeVf6zQsjYR/Tv5UchNF6id6FhoUUu17
CfXHmeM/85jJJRh2VBYy+0dlE+fR78OX8BPaf/M+wAxyB0hfDly2Yo8kBUKZiTLMqrd/eKKn3y78
g9mfgdQf7ofmCX4LSQCeT5uS5svP4AKSZypGnohSksYr1jKkhpWdqyS+fAPw1xa2cZxhJmDvUe1e
OwvmL67/UzVn0DGk58N3CxIMlAgguj9Wc6Bt/5+mGytLtfjPz+P36xOvTJysIi6vxo/XB+1PP2KJ
N8Z+vTYQjhZsFpswDkbJprsL3HTALy0H6hNHLA5/OSodLEmWBP7VtMPQV97be3TWhkfwZUdmKjS3
6pvydHuaEBJQwJHoA/rRUk/jMbvZ4at8O6Ptu/99/PrfUhvkH8vi5Rch9FGHeIONxsRh89ODVLss
EW9RgcHjCj7KEuzZmdc6cqwV4rldNXgYBrInkZrmJdph5YUCvKf/7QhBaJL3YZM9JiUeiQDhwTjk
T5Lu/f2b9r0u//FJc4PMP2kDQjfQvscl/WHmjZ+LCePMDf4eomvLnWWsLA2+okiSgh3uqC08KsDo
QVWtCYuZaom2bOceYTqAC4tLF/4CUfAdkPN39/STAoBgoU7M4pIY5uqs+brH3uFg+GY6gdbTMixg
cG5h/4rG8mOz8feP6g9P4qd3rqzAo2oVVx08YyMG1F2kXF+9X4Xf/snCt7wSnJGQ07Pq0Nhc7uMP
T7xpx268LQnzwpkmek7tZXWfZNBoilXcD1vdnrzwQzVsafIQVU4OXP1N7GJnpDb4+w//TxiNn25F
/4kHU5Dvhwmghme8z9ahDyeF3gSJiE9I33xSGL7pK0u5+/uL/sUbR9IpbWL8X6y1ys9rS1iQPEBE
22954qZk1Yfcvb6ujuVd/tisAda5+V6+G+wR3a0ta5bi5Y7wXtF88H4F3fiL+FzuRQH9juJLAzD+
05s2dco0KiX3stBpSCPUt4YCZdihVASG2qIb9okycUEB95UtM42q3F/FBRt/EoTwLvxwEz+tEQ2G
oQKJ13ITC8yk3hAc8SVweVd/kPBh2C09wlN5d71bEdwzuZl5zIy1eBUwni9i5S+UiljaUPQT9Xhj
AA4v3+50N88J8sKtYWXFyyrciJk9S7sMv/B6VN3koJ3lI2RQQJqlvGH0z0hM+pql2ia4ZNwJG8kn
joN0yEPodyeB0/gB13QUwEzKD9JmgE+y7nbNKTsZ/ooTwXremVvRA0qQIy9zEUQyY7bBBRCnFgw7
qTqQY4Inmria8LE9hJPVP2JQkQy72s0fUgWTNJiPlK5fs2kteQ8tiY1aoB4H2Y6kTXlzmE6P8mn4
iCdvwFw8B8txklOrpR00d7K7cSuR7LPyit3oAGJHf0mG7d11q3drQ/XIRTIMe0DnPzqvtzdBPoux
k8W+3Ow18AN0o80P9PGG7pTJs6h/6qXFEBhL9gmpnRId43inDofbuK/qTb8s5o4GWrSGuUC6swfc
t0U1LDtafYiC8DwRVOtx6LLHgFFq9Nq0du3DDCz3WWelXtz6PMz4M46dfLbNcQvQg4Zp2m1IX8gR
AIPySG35KHMHb9faRrN8I7FZQDUJ1tIWT+rJ3Kn3VCszYzQ/Vt3JlUBIK7Y+2MND17n0+ybzGQ/y
sMt1j7UFbid4ERXEtZ1tYV4bD8naaNZd/mVEbrxy893qjXgtjovrAXk49+7pd1fFKhklBjjCocS4
oU+YVD26hIR7YQpAxuLWAnCvQ4CL/dDCgHeuG5JBe1clrdFu3olOTdz3XrPUgFI7GO/mc//8jXBK
Eljeawv70qZb15vZEez66/oWvyC6hLbM9NI2PmdreCDpI94A77zIgqOpTgHRwyeaBBSLBSc1t+Ug
99FjJmzyZ0W2O+uhzPzZ9G+2/NC6Ex1r1R137WVFqk2gPfYcuOHXuvqd9Cnvs+umtN+zT86yWsZr
mgdREF3XIK6rFlr8nThuZ/MS8krMNv+pandt+5EP76hZpz3Ch+tWDuqrU1Ubk1yYc/fU3yxFc4vq
KXzQAIyLtnRaXebJYoBL6yigbau4cms1PN0XiVtuT3UUNKpPhinPGUqrWgXLW9uQUg4TQH+icVUl
PNMsttLCNp9uXBQkBeUQrRVm5NBrb8FgbIxvzbGPAzm0TTvxVxfl9lQ/wzqV7sHtrrsDS2igBIvL
ndhzKqTn5u52VKlq/X6bUUqGVnjMMXS5EpCTyIWJ0Pu5T9dsT7qRbl/3TUAMGz9rB3aKwEMjGG3x
rPuYvjbTljyCI2hqQKQ0bSxsQWsSSv38mHzAXm0ctbYnssivd6JyrjaIwkuJMgOUP/cPo30jS/vy
ZDzrQG6qb3K5zYVDHJ2lcTtlnkhBPlwi6VFN7/l9uqBq+RU7tzoQ0/UxyQehX4OerpRjspEu+laA
T195UNQz0dKfYk91b9Ju3KgTj95RTsaLGDor19iRD7Ae3fqU8FHCDr5tI9g01+CqAA53si/pXjw0
bv4QRf7Y3y3ab1u8FHfJqe/gs7pSt4kNVPYUI9d2HWtWunIx6UGkxaWwnrxeYtuCITvdG54mnqLm
CIx4fFwlDIF2Qu4hxcqyoHrLNM+sqfrWRuwWYEzgfwTTTuWtBfF+cxgKBdmhPS2hyIKTEac9WHzI
l+5Au8pK7/SGGAWMexa+F8e4i47pGQPV89UMYjqJhY8N55sSyC5UhHP/gSXZIU+hRqFrTQGZWKkV
qq5sbMV9tiFuavCuTo2Kugq0qy3mp0XxUGx61CaJjbas4thtrs0N49IjeSrXj5vsFMMuhN7WuQYI
vZsjkU/jqrYUJMy2yGDZKF65Hg+iXT/nD3LkoW7QBkvcN4fsjbwtZpx4jA/p4ca2cAbG6kN/R76+
vd1fHQwggwYq355TV2i2bX1PLFEaBfoLJecegWY8OPK4b419+ITT3GpuLplpcJRxnax1jAf8qsq2
Fe5xRt52KhJL1Au0AtJDDXs3iD7iTfUtPRvvCDl6Moc2DQMrxmGsm176CI8PisJqPZGitSNxbPTx
2A3Vm2R6UhkwwS2PJs4rvkAMZhU40JBrqJLXxrZdN3bhk7a3NoMMKR6IETaolehVDpuC/CnlVngQ
3jPf3BEsl25AsJ9k0sEt7dLcrL+vtf6ikpYFzVAFfVEpinApf6w1U0Ko8hj2k9fItsYrei++R9z2
GXZQ9YaVp7+nvR30naXvfnFlTuY/neC48iIullQuTibsj1c20iwJyXpeqrzkAD3WDdfTCfOqX3rk
mD/94mo/nt+X2v3HqzE4+WNNjYucMWHYpF70ln7qAbLpwep9gLs7Ps9c+J+U8dpSG/54Svnxmj89
24JkuKrkmOqxJ4+ndDeaVnSQbHUXbSm7pImyYB9eeAnGDVEBw4f4kaxcU3Soc8aTvm6fenXfbrGJ
qLUjP+NhSAJ5d3s1ckd81jb0ZC85G652rh/Tk+m9YgBfhxuklrzjFi7bjXaoqRdDv/pkaQmOmPaF
x+Su3E6q1X/lHCqcpXxUvfxcPcR26lTzOwTf1Mv3I2+8N7jDGzvDF55p/mF77g94U+wi6D0sF555
YUH1u20C430vkohpSS0hepYZE8ttDZ/GW/0avUbfQMOwJeHcaQ/4oZenTsH+JiQ21MFhPRzp0lJU
UeR1JGAzLG2wqFppjg7rTjPscSc75d48aIB07loP+jkJluNm4gT8Enr5rni7fgJkmlsC0e3w3nxV
7qUKjw+zDjvsHOkU35xrs2bfZ71LTs1j/yy+sgFGtu7Om+FN3IQB+XtHGcf1HlCaiycCsmbl197s
yj4CElxyzs2ZH43cLu4Y9g+6cy2PbAQ6buI3lnsn2qVlgGrCbe5iPD+GNdzlL6SkPYNJB2qPYIIF
Zq7ZUlkmhcFayRv9DRnDPFKiW3pkq4Yjf+VrdJeSx/MnPPyJwnr1iYR+QP1KEWbXSzqB3bDcJdAL
e9EdbgTv8C+is4uv/qjcj6pTbYrcau8NIsfBlf7iC7S8rH/3Mi+i/D8cSuVFBxuRzMKhVGCPchW7
9fEwYrAA6eWadgtiEq2epV+BpcqnX1z9z19fldaboCK1JumZftOPV2/lIY/pzRK0dp+I++kt5hDI
9opx6OF/CJD82WSAueCPVzR/OvmiQdAWUkLuEaZc29lu9oTZHUqLbOHgNzrwxBSAr6IbPv363Lno
qn563EBQdGa1CP5EOpzLA/nD487UOI71vs2XthCLRdb70Zt0jt7Bm6Xpa8M/FaZXYbhQHtUHxj2g
FI/yXbLyapnTAr5u5nw4HYP4cWjsaHcjyjNdGoRLCL0IWMCeKzfiTZO24zb6huboOPvNF4w3r76f
htNKPYlXNzsLhpVSpxFMkj0m9NCXI+7ff7R/cdqH8C0v8+nFzgFA+sfftMA83dyw2dNVKQ+4cu0b
54gE8utBDRK3H1yS39eSRwnjFnuCCa8v2KIdw+7d9ldtpT8v2NwKQwnE+WCMoXT8eCsQ4m5g3OSE
M2p0iE+6V1PggjA7Sx7hNHRTf/mt+nP3D0WYyeBZ0BgxkmD+4xWVjPi62Mx+a3UkQbJpApWmEjgw
/+8f81+8UDgY4DHpim4uaWg/bUbiqOXaNIeJVzw39EBpHdSOlH814Z5cphStvpF/LaT8rNkDhQFR
J8NmRePLQba0B/C75NysPI3wxEq2NGFLZiGs+BtndcRdMHP8pHdFcQ+aY+x28exS76ppMPUPOYIY
GiSqh9H1htuxB+NrskftoLaEpwTBPh07OCVM6G6A/93y/e9/85+i2ZatXxPBqrBywMMCb/zTMxYk
DHDVRImzNDAxjHv0GCLVE732ruSAseewa1rtjjAkhqD5etxIHoXe5XqfN/6vFjLpz99rE6Y63S3B
RAlBQ+nHD/y2UuWGP468EAQk5grnejA2KzMoTte7at725/KVZ1O5CuyUzys+bdW7kjqgb4tpvyKn
/bKiMojTX/T5vneZf1zdf7ytn1b3GAN+3ibcluJHQX8nbpH3+qnHOXvxX9jdJtOtlk4zh+ScJuv0
TBTbW1TYACAFq/BZHxz9qIt0rT3KYOEwrCxxba6lu8YJf7ET/cWCwfcEUSnfHJSHDAB+eoQkWGSo
DyMPwftIO8zkO1qjX5wemKUa0ysfrNVJlCwcMUI3lMnyOij1ua5eRJeA8qh24s2NvbmGc/H3r5pI
M5iL//QguSOa5bhTuEn9pzpz6lEb4iqIvdptv8yIFl1c7YcInpUB/bjwwwY8C7CBHd7y7rqb4n2M
NxRPe7dONTcRg1tBcJbfvoExadaRRhnXrEkjKhSixO/A2gF8iEYHtICy0UnjCEGn2gJZQCosGeJR
X/AWTI9p4natcx0dwUATSTTMuqeAcYzZBkL9rlxoTCWle3sjIGimWyfulS8COYkqy0dHh00nBEPs
8hdznuRn95DQx9IsirsouB6K3bSpdubzwI3c8Vcw7xdkhtkrZNyh3x5Gjt6nYSAtHpErrQTf/KCt
dssoTmyApdlDEzv4MlZH2UOtygeliQEGhfj6QitDcfk9ehqKq9IqDwlDB32rzySmB8RQ34xtrt/D
0FExM+V2xMaUOco32lrloQRd8KhoVhP6Kd5uwSa0KhSPIfnL2S7G0VH6dPlgO4TUvejiDKeky/K5
iv0Ko44tDlY1e/GwMa3QN6EXQh04SxuF3hOxbTTgSVQzTYQSzlxa8Rq1T78RNhzZQksAYGBLGZZc
KKn26n4srSt52qatIQ38FAGlfGhLs+kTlem5opiubFACNXJciEjWJNBgs5OCXC2rxkQLR4Tup+BS
ZjxOrrwTg5B/waIR6UWDs9So/ctoFZ72yPrcsPZunuugc7KHiu8CyDSaswcaRRmBN5GlOUJmwyJw
6z0xHyXhHSIWWrczg3p0pMeru7qrjsplWGPRCDJvfG/t9AX3an1g2oCYr/KACyl2tda9wqn3xTF+
0Wyhd7KX8FEOCoehW2Wu29muCmD/GjxOR2wBLtFytvqFiOzTg01BSO/4TOIPfrvuvnmRQRdtCT3o
2V1MV92u8dPb4ya7Jy3oHqFl5qieTK7ZZQUl8xVpjYOryie8Sg8kO9mKXPSeLNfsQXoT3OXcovmC
Le9mJ3fHLeEj224dnoeduXge7OtWsMHoHIU33uVh3X3OSIuDcad7lPyNRueP9nbHLxifeMPKg+kR
qbYWNhQgq6dkE75M3+IPIoXab9U9es93NfX6AQCsNXs4Yjt2E6LbBECOtkYQVWNLl3KjYvd5BSWw
xPvYKalal+g8W8zLbBoBLU3pmzs/gPT3y0tLO9FHUepNznDw82+cc1yGV4wiY2sXPgwVJloQqgAX
lm6PSmjxYQVd5ECn6v6jplETgGmaSaUkcWHPZ8D5+ZkP0Yn2jKLfb4fqeA3at2jLaa93tX21ljbJ
Y+mKBM94+aPMIt1uCdt2yecSP+YXyZ+fhTtBtcZjTxfCzi7ySxc5pUgHxyIY2tV3Ct9ZL1vT7ufk
ZlrFLl1rm/T5ujHW+XNrhfvpzAbFucapnN4lK3zyoc878w65WRkYh4pmt8fRReN2orf5fnAEVxQc
46xt6Hn6Nz/8osA+qd54f9vrtGLP5NTlByBsbulDWdXWnPUOnJbuOeXCbd6cUoMWp5X4w6Z7UoZt
g+2G1hd5S4jf/dIvvNJqA9xfgIcehX30Kr0M23V9jh1tnY/2TPDcOlmbvuxqH/WOvodBSdMcks+S
HvXX6eqrQGD3hiMG431z6h9ZtgLRemgvI4e++JEDYsM8BXzcQbP7R+mx3uhPVxqs1NiZB05QpP+s
utQVtrBe2cDuvqI9OE7H9JbMrfuaFrewLLT1Zthxim4fixP65vlBf6aZSYvS6u1sX1ySp/7pq6H3
TsQiFVQbFDvqMNGe3kfaB8F01zMn3suM+zeMIr5F783N/iIw4bjySdqjOznuRa4OY8TY9Z5JBtqF
gy91Dydxp7OuD/k+2fX76yVxY4dTune1Y09Yq3eda/p+uDac3gvvV37hCttpu3rAtQmwOhq86D7E
OLEtPhgrAWzX12UQHRDTR8sBVY1wStn8j2L/daO/te23RBft20d1gGtji883FtGB79ykvshe70aP
4UU7M3Ri8BlU9VrzJdI2xqA+KzxV1NmW+FTdrw6JRTg5EwU7viV3yqY8UH8G5pbhA/sf+H1DteT7
3kWZxJEtfYCmE9vKGS7J4Ilrg5P7SL/QJkhseI6WnC57lV6KZ5M9qT1MG2wSds2nIn5Mk9148WXw
+sf+HG1FSMyP5lrbC/bEACO8bnS4vIZNg+da8eXgv9k5GkADrYtIE/fhuv3Cl1BTWx7jB0KODqmd
5CwAt8zR1xn8VXGd+XKx/AQy7J35Pibw1cbmdKJ/yVzrnu/hRPeNYGrea2uWWc1uh2ZdatZkC6/i
R+uGdnKM+LYpfsNrTZ29G4+jB2vrcLtjo+WFtuOz4Y4f7WO37o7DOn3o1hovZ8s5C1uqPfsREtZg
uuiJB5uOom+wdf80PMlbUMfJBtSubazV3bg13f55PFfvYJSS9EA1mA6ewDhG8bMZedmGwrX+dt2Q
UHZORiJ7vJm5wHv61YcxaVFBJl0U+clIKU5YsbxxtW015BheX+2IhCr6bfpx+76Tu8Zm+lK9zGNG
sjSY4GJZFet1Ar2RxDcnIV0vdcatcLoNRNk6FKlioNxIKxl3NBJPGCiXfaN7Lytv5QK9ktaso6Q2
utGJZr4C4AcPZ2MVDbms9u0j51iZ29hy8AW6HzcnDgSvMmzjPvTCz9up9xRgx8w72F9YSJkDPGqI
gmk5jeGBVphPqud63mRUYr2dog1k93NiCjGnOzCVnNyB/904cOGQSWB26KoTfaCxOtx25ak4KB/q
V3HHDbTOYNiZQPiwzTFe+xjRI+b20qHk7w2UI70dH2j857s6W/4NrtbVWEMD5RkKfKFZLWgtW2cu
J22MBpQVcxTa2Vpvh70vNA72YEgk9NIBQMV34bE6RECADQlRP1JJykSku9t8DX7Ma++zbNufUHKa
V0DkdwpiztP1JH8l9BrsiPvA6rPB+Xdc/t/gE/kTeXVAv5vv+kFGn30k2I90hnVnT1v8JJvaK0/U
mqSnPR2utNvRiLjVW8Tto6u0xn3tPYWMHsmNtCK79MiPPfFt9nBhuazBLKAECW9JKz10b4xOa+uN
T8XDWSOETrpBJPDAaPZoeNzBhkRs5lkxrldn+YPoeWnQACk6jYf8Rd00hi2/RpJlPMj++JgGNdCz
hKA9OGmW9nw9pYG+IS3An92V6Esf6sY48mh4bwi7ZCC6jGGEw1W7Qzu9cA+NQH4zOKPxou3MS0I5
4TJZmWHrmBYfRxweVv5wWF6B+RB9LuH12Fdaq7jLmCZWlvk47dI7kHYUy678xYuhbuqTzJdLHZ2M
vnD2IWEzHrKThsDMli+MIwy2vI7akb6pBbbzRX1LPnhUfuTkT7WbBkDpSJUNpm31Gqo+/mXzlDyl
e801X9LNcG4KR740lHbLVGXpf3MgltgCXoxn3l0mISaiSeZTI0LrLY9Y8wRvjPnMs8NS5FoRLCNv
2Pen9Hx717Z96BdUYtCiaBkwcNVJXAQptlnuP3w2IA/tbgzRzPWVDFVrpFiy2oc0Wh5CSbxPDPxs
q+ykJ5StuxVT/520G94ITI08mrakqZuG3UKkxQXMT0YNgJ+bTWvw65P+FWdrdbS6C3inkt7kuyGi
43cURuhn5kPZpQZAy0HLGS/dOaZvFDMurziTmmvSQZ7iyyqgXM38+MyxlbbIWvKHl9Qf9tFRpwYN
Gpt2NlwcSz9xYYeTj4PAPTzErrCyQ3e6GzkeD24I/N4vmWXN+8ppdsjw9xjB1HX4uq1siaBOGynX
W4FKni2XZULf307CkaxByIJfk+m3axoppALZVC7aQ3zEGeDfdtlGsKIjXSdr9X/ZO7PdypFzS79K
o++Z4DwA3Q30nmdpa5ZuCCmV4jyTEQy+zXmW82L9sVzlKqeHgi/7dMOGAZedKWmLjPiHtb61Tedf
+Hv2IPfFijiNFdmgZ39HNO7Juk+3EY8BSMLlsDwEB3XPL3Geiqqj+1Gs2jugQfRm53HN881n/Nxf
03W8g2e/Gnb1sj7EV5azP8hBrd/1Fau5B/Z4e7nSb0qEVKyAxRlUEKapO/Mj2jzK1fDC/tH+Xtyq
E7K0U2GtfXZi6B4fsuo87Pu74Me0JqN3Ez4TMXAMX6qNeaxW9tF6UveDALbwkHlfmObJPJCfWvTs
PXXx/CgP9ap+RNJ2U2/9jdiW4zIB7UJNyxtdvtUZP1N/4WAclslr9Qp+slloX977sNfNhXVg5uTw
VrUHsa1umg17Qv8oCNadZ+/xXYbRTPA0rZ34DN1OPTQPpJVi0WqWLd2EddDIBo5epzf+EeLw5B0S
cvDhq/nv4dBsPk1ea5cB2IId+cQREMA4W2pbyJ2L7AbdxJLJ/7g1ecDxsa252jfWiLxQnQREyVv+
oyFCS0IxvQkFArpl9Wru6sM8PlnzjeH6Bp1zj04/P3AmriduhP5SH3T+P/ZpfGd/SOXMcz3+4Ezu
zxxu+o6v/Oo/J6soXtRLd1c+FvfuLlvhHDsUz7w9JGfxJ7Q9+LofqFe+al7XasOCYbiZgaBX7TY9
Y8XjMt8A02PGyceN9PHd5PcaNoxbDQ1y2kUZawc1drodowNsjNZfD8162bFm/5Od4D8Y1TH7YiWI
DJ4Bivfz1JuUKOY+0xhviHrZAXjcTnuErevi0P1g0dDzAe/clVjTLGULftnYEhfjpT1zhRd/Nsr5
+1kw38psf4Kib8xD4b+dMvlxERuxz7fyq+yRQJjlnL4GcZF1L0EsZ+dPlhz+3y855i9pozaz5umW
Pn9Lf5j5hy0u2iwmyF1stO/2knaUsit5n7VK3WO1JZGQYoZqeO/QUftPxWG8J6AN5jA4WjrB6jFd
lRsixd/Nr+IOZ+Z9tTWgL3IfKXCAdDXdqt+Fu/ChZs01rt1NtSLFfBnvIQWirjpnG/HWL6PPalNv
5dG+M89f8zZW32EFRJh0m/NEFEfvNb7ml2rVP/7p/P3PPoCfPvOBvPJEE3wA5tXfzhXqeEwoiorb
aFkvo9Wfhb/9A3Xj337gPw3rzDpMdBNDzibd98xAbBoNwLlrA52BsZ63DH82/v3Tr/jT+NcJBSbs
nq8ITqHeo5JaaZTfcpOdo70+L/+ufzb4N8x/MJG0PPhEFvZ5guF+eqqm3JFTmk0IXRZiReL5B6Ek
C5cibritt3+mVURV//fzTysAKmPNKaXmz2gy0ZtdhJwx3iRfir4AQPzC6A5c0i9M2w8hGbXair4X
ERfGjENxyDGLnpMzS1t1UzHAeGj247tBs/kg8TBxWd6NX+oUfRafw364bx+TGxzY6Tk+yz+jiv0D
qWeA0pOEPnIMCJf8WevqGV6lF9gFN/TVV10tOn/JLJzWtz52hIGaL3Wz9A76CsH4b4ugf8u7+l85
usLkOfnnjpFV0pGd0lf/bflOgud7jimEMIte7T//568Ur/nP/2YUsb4FLETJaf2LTYRD4nefq+3o
8CDQTyMr8edX4Vckhf2NXYFO9qIJ+CkwsIP/1SdifeO4Rd0LjYLt0Jx6+e/4XAnJ/Zs3YI6wCFhK
EMMIG4zHyflpPZE6dp+NViawL3b9jUs29MrJVEbWV/fp1u5M5IdibqXGucwCLn5poRgYUJwJm9lf
M90qKOCLoVevNqnzIATegkAeRW9dA5tJe2WiPM8kxzwYnNYLn9OARlaHz6u3KAjC2n/qVc8kJRgf
I714KVtUZoU9OWgIqAs9X3IKaO7RdBO2TEEBvq/TjKXshmbVwp1DzFBc4xDSfNioIySgYBUExbWV
cQNDAYBLFDPmJQohf9Sj0N+rsUauB81xmTepWmuk3C3KgnlW2DGTtYvPwiIJvdIceY4tCuFByNs4
A2esJp09Rt2QuadPMGbRgsUxi6SOEktGzS2E924RTMCex4Fk9Ybc9wXMyWwZxvHV6MunKWL26SSo
S7SiuiWL3F7rHbnWTnO1GjPkr9XvQHtw7cXI4cyyXBcjA94I4Wth0wNmkD+2dTxWhH/a7jJWOJCr
0v3iaJtOStfZRLcGvOIyd0+NMOSqrdgZTCPCD1Or74j4eVGTxoAvSncs80+2iG57UKALQAsnQ6H0
DEJELNZIixHfK28uIAZ/1Q4OuwGjQ1TTzuLXRrvrMV4siby6DVuJ/NauyRUIzCXMI7Xwc+s5K6b0
OLQNqXwBMljyc1a5DJj66pSBHqyHRZraZ+Vnzzr+wKVb1ch8cxEseqygwIadbjnJgc/e93cJJP9V
3kXlVw7ddhGOhdgmthrWehKkS12V912VPZmAVo99QoemJdELmYLt1oO5vupUQGNo8dmE/hRd7LGM
jsRCPjfQkylqvRLuOZgEnM+EvxmatTR6ZJN+zxTcS0wWwfzKUse9Zm158HUS3EudTUBfI5VrQvNp
GMaC0L+qXEJeh8hUSQ+KRZYjIQqpfjNmmdqUrJ1cI5iuHF8KncVHkDySD0/vTMCbBdhl00LNX1k5
HSaccaYlDvpowM53CfmoVJEelKPOE4ehtZh8DtORLIzvsa2tDB9qLmZs+FYSxWgVqlUdV4zgYztc
4qUGZw0mhhegvDadV57NqUf6OOLpDtL6mrksNkTnvLtW9JqpiJqlGz6tMv9IXa43w+9PfRk8pZ5P
YB1kh7VUatzmDd1w6YOlNsbkWNXyURfaexvkRyJFeV0TAS9c5Fs91reQ+FZNVh0A3V6LENl/YfnI
tGVyhbr6wXkEILZZ5eDZCX71b6c63fVts4mjbmNOKTu57NyjlZ5iAdAqPjVauq/r8l6lzjHNkevz
o691ve5hYljbsBjeAGj+MJT1vTdpnwuaLFOjucnZRSZ9eWoI02OD3f2wVMB7Adk2QD2xSD31YIZ0
mR3OKzjVRwNa/Ror+R3MoJCBFhEuMUdW5YkPK04AticBS8PsnJnjHRYbb4GrHJ9Cxyw7CuT3vHfu
VFtszTLbp4549XWiBeYMjaYOzkObX2qn+xw1lP2c8XdSJKc08V99P9+BvY+XIZC8yKLOLYITROCb
xKsOkOPOQnOuQ5zzKtpsASKfv9Av1cnPx5RyGgj3hMJcBd4p0QEzk/B3lzUsk3r/rU3cjynFsu/2
/SryW0S23qveVQ+mIM0kim6o8g6tlmwlmsrCqI+R2b0Rx5FeBMZ7W3PEqTYYjyS59ZUb3VEJnXwL
RjB5wIauD79PTXu2zeg4qYCaiFanIOVh2aTbqqUpDIcjvkD+4WiGh3C8CTqDGZiRAs4Kv3p3DgNs
kKrDKixqDa32Rlt1TXOEC8mwoYCWDsv1rVZJt9L48BICTsgLTQv67+DIs+kvg6T0TjBNMHxM+Lsg
GXC2d8lnloTs3zDtwxyvr6kRsDNsmM4CAynWsBOzpa7VzrIN4qNnMgZPsn5EcVtcRcm5kOXmxbHU
LaQxbWVO3XvjJgj23fAeTszeAMe4JDcGB0HsFGC1Kb5iy73Lh7ZlcTwtvWb63ufTa+gHj6LS983g
cMIQEITbQENwaBrZoVB9v7EBHi1U6LVbm2Gmk2DXMHQiWET24VWRhJvHWrhQNXEmjj5h2oBAh//+
0SzRSps8eguV87F1bdwvEyAUlzE1br2sYy6ZCeTuApgfkExznXqaWvlZcQ09PTl2qSFQafGduCVz
hYHcHKHCTVboNwUBLmvRVsk2k7HkslILfI0lTpz8K2/7G69HH1gLbhBrSp/C0PskZGgbm9qTKAnN
9EQ4nSYTuRMYPdBx3s7peIFb7Xk0xGZyXLJJE3sTOFizuFqKxyht3bdGGWdUZfENHxhrGotPJsvy
VynmIbThvmVBNi4GSbppnThcnMqEY57jEXGSv6iq/n9p+99Bppgm5eK/qGz/d5//539Qy36v/ljT
/vUP/lbS2t8809Lp0ozgL/CW32ta5xu6MIApf8lWw+r715rWMOCsuS4EWvostJGzdrurhj6ei+Zv
poOoG2MsELaAVud//Y+/saR2P/33P3qNYcH8VNJ6WD8tXgcbIZWLAfqnrlUrLdmVZpCihtWEDZtv
8O/Kys5KonPSDodYXPq3mvCTjZaijxhrhthIZ5gYuxU75oDBTSecW6cYib9JUh9oOWRSKQ21sruM
mb+qncckA0ixTCNUAh4Q2IdBt9FcWg3OK38ilKh0ttxHD9Bg+i01drc0EnJR8EHfmvmoHex2ClaT
aYhLQCbXIgYheum1PDyYo4Y4yejbh9gZEExULf6mnqQvqxR7K9W5ujKTJZ+HCSVt1D2xINVmmjPQ
7FiZ6zoO0tsxDlr+cgtV7wQ/I9Hy7MvSe0wXVqGdkwoKRNKq+pA2gpWSFDWj3lQL+62E07TuCHSY
Fn6DnyunFFqMob7hBtsQNLn2WwtkYue465pLYdNSR2utky1q6sdNM5bpMZdlvSMt9sOpHcy1bn7X
AMDeFJrlLouIjbjjBhNqcmy5iUE0BBBuQgLS1Dhkw/gA6jy+G8e2uS0jZR2TSDGoJP0FyUaHs0bo
+2rQX8gB1lcjeKZlknYwfm3rqW+dty4Jwl1nWQxnveq+qHzjLTbr9gC0Av5s31Yrx2nkrvLUXqUp
ULrRvZkM8Q6dcd8TzSpFhxVMZuqQJgnYkzkRpTG4opy+6I9FLYrtVMJmC3oxbvto+ICgex01o4Km
1l0qMuhW5N4+GEFrrZg4XDsp+5UUJpOxuL93ovoahqzIp3CkrEbSGErU70H45FXk2MEhOflt/FHb
WMLsJLvLs5FtlmR2WaTl7DZytIOrpazY7fBtIpp4aaWpZGrrXoa8PNs6RZl0idiQWgJ505QzdIT8
8CYj/zSPuRBFb6C9cs8i6beQzT45xDPAcO0mMfwzqc5XAD4fAaoQkUYH1hwxGJv5ljtXExpqXjqc
m3otN303S3HxqKwsDw8KV7//mDqJt8gC8iQgDvVLIvJY/s9BxWo0d3FcmRuHyN5dnBXhNjHdq1KY
NOw5nppX2Vx2EkJhmzG4AElb1ZFc1um4VpFDmWQjatK7YQ1tCBagsrW7QjPZa7ZMnzXS054FpM6d
1qXDlZDq+iR7srGH3As/dC3Lra3wMP78cir+W5fE/52Izfmw/OeTje3wLpL39scfT/+/oLvmP/fr
8Q9kM8D/YrsABk3mThYjg99GGtY3hp44j0Fc+swu/nD8m98C0/ahbHoWVC9P//3017/BwgxQjjuM
sQJEpszZfzrv/9X5D/brp/Of2YkJpIBxhjMT0H8eTIuuJfY9z9meTWVzVzQd/VUQFpZdrrRar8+W
O0fLZzFVEbLq7pXEPvcUaRZFVkIW3cmuAoqQKs/DECfIgK1sgJZ7BcKIWskDkqXl9MRQ1CFZA0kC
G5BXeIsNJu2kQV5F5uDbzO0EAl7CN1Dz5nzaOiApcqTj5lgPSfGke5O2CQrCtPyOtoyHfDqqoBHn
DLb2LoElvK6JGptrOqqm0ApfJeXawSBGngnIZG39jNIojqzwYI9acuPmDqnsKTrDmJ9jxRAV30rp
hIA98LwSKQlhIuh+UF5hxLSH7mLobXlhjyDu6q4snzUQ6otehdm+Un3y7FsJO1DZayWFWJqnmK1D
FB1DWies6iv7Qca2fwCJzX1HwPWsnoOs+Mg0q0balUlilWNNl+sqM5p22yawfXibR5ZjWjHKEc2/
hrK/jVl6xraTPZPiRuBHy2xm0mZjrJEiPQvKcqcr+tW6sXa+puI9H7K3K5i7nEpj1FaBTv6MFRMO
Zrksh1s19atUSOPYmegtKimH71Ga92hJW9o0U8RbISBVsSCbotUU1WwxswxhApEb8cazqP9BVk4f
ahDG1QGOfe56PASE8ZiHjFN7nds6WsvSz7dFYOWkUiJ440LwFzzgSBUtNuQCjfzCrPtxVxIZhzrV
F+vR8dTGS8t2WU86QIzEtbFFS0kvp1tLKPPppgxDDA0BS3WbMcZS70d3FZEOuRukrr8UJXjicmhZ
00e4Mq2pEjuvDfU38PNqP4xGDBJ96taOzPy3NCJrLvVGtetcPzlIy2BBbNf+1h4bFsPTNG1qQ5E1
aGjFXs/4rshlYbDDa83PJvAN6UO2b42RVEUcb5c2lyH0qdRZiS5m08uLx047h5mfTt4mklG+9qjy
tmIY25VBeN/SMzrWND2ou1GV2GuNfFNlbbquxFiujIrUlxgQcuwhD+AXzTylGLVXWZdPEP7dbV3q
zYaZYrN3zMFbe5aKTmXVhfce7xnQ2ApUup7xmTeStCToVpANipKPdqYbWKQKAqCwcxLLcm5AJ09o
RT0EzsOQIRQXQfJJWsC0Lhrg2aXuR2qhE4i0HbomPPkUCntftvlGupl+5Sdlpu5U5U5VnY8RKi+o
OsIU7LXTfEwVAvh4RKALDh6pINkj9CyNd6Z2NA9W6zr7yM/gQcRkTm1lh4HOC1AVuanZM1m1grXR
W9lu0AwsbCVoT6IH44tqtIjizC/3qnDqe9/1Jb/CDmeMWcijoVtqbci8vnXiBJZcUzk7ElsYYdJE
bUdg71sR9wUxoVOIkqym3gZfIMNno/OGH7muZzDYib9ZW7YfvRVEiD6IyM4fBi/O71szaA5RHGLG
7kgoWpdANtc+MbxbM+0xewDYf44g414Aa/qrOUXnlgQBuvnaqN5CUmpWRc+YMNN92F1ubGxaoLdv
YzdVZGkXJnkzDhKxxO2H78SSTv0e9PlAyLfevowxlW9od+F3jeTQO6ac4brQh/HZSs12W9UJ54mj
D9aKsQ4Gcs7nB60MWfmVQ3mbEHrGKFTm/sGDO3dShkJv0woL1GJSJx6QHYbZx1440WdcMpXjGc7K
fahXyVlYTr0qfV0cZO2zdizGdF8l6YQvNvOAexESlNUmJ7kxoUEuu1p7Mt3MvhGqZcxnawZC4yzX
zmHjTT+mOGWaWU8l/biTYhIpO0YkJKhmh6QYymOjEu/RNWYjZew/wiQt6kXV9tk2A1zNtjoJbyeV
OSBOdUYiETlucOgEkkdXy1+b0KnJcS9wwVt6eRy9uUvBqrOrImVfrLzWt1o7cMAO7lyQj4bG7aQC
kloNOScCOAVwedW1eGYwxs32FS/uP/0RYYgoG5Qrjc98JcOVsxkISP6sfbO72DKOUTGaI67EkqEL
RDYkvKDgqP/ANR+7MlUHLRP6RSs0OnS+F67aqizvU4OXSvKdLvWcBFvsVMZ9GWiZA+dCinJJ/gWK
7SzP8d+JOae09PmuoziL7kj2Tg+eNCcm+A4Eagsi6DUa+3bpaIRJkVVWNd3CKNzs3sth7pMsW6B4
jRg6cXYkT61l+msAaPKGSCrZr6vGQVrZaiQQ6oSQRrRTRB13ekf2rOfYWke3F6pbawySq8XZcO/p
I/ltri1ZWmNDupGah+Y20uutISeJK7prHopAElUYMn19lVWKvD3WEgckgxbcd8Nof9d7h9ljwaLh
LjU6mg6pa1AghO3vA4MYr64I7Z0iGWJnm7ZzH9oZ1InUmOz7gMtyH+MyI+U6i27CqAPgVSXdQBQm
Twk/O+jBtEa/xBcexXJyBv+rFG5Abq/ID3meF59emUTXxlDZa16E6mXUZk8rL8ieYiN/bIPSvIZD
3byqCLJha6fNhU7BvARcwPdh3KZHnZQUoiKaZDUqLnbGgPO9aeqhtXMd4e3J8bXJ/c6SDyuY2NqX
gP23Wh74+57H5ROjtPPu6JovKYQayZU3qX1uz0GDMWBiOihrDmFUjHQ1duhrNRT+jdZa5W7MEuNE
llt1T6QR+rewLh9Kq0WqFjoArbiM4mung6Eu6lSe0phOYN1VRfU6yqTdSUIFt1nfIlTip6XfVpo/
3mUpUwAztadbT8TOTe15aM7Bu44885r7bHsSX1PqDDgIssre11Y/p0f1ARo5DMDFNFTE6DXMnoIK
VETs+orMvp7Et0iqd0ULTTCkZ+Od9SpMC3XmxjeSVLUnyw5LUKh1+gGB0z6WetsdMqncZ96AeNuA
xtwzYzBuVNz0h7Ab+qNXZu1NoCIk77Ze/JgcyOytyi26w5bkBHsy5FqZ/FYaGaf3kxdFz3lTV5uh
sy0yyHIFy8Jj/BiyxlOrUUOsOoEjuytj9KTkqWDzKEoIXSNx8o+tWVdEnkkmjXHYbrSo7Y8jSyrz
UZlCG/x1XTk+hxElE/gsg3i0oIoINpW2zBadRgIxQ4P0OWQ0J9YJCdgJowMbfw/tY/zGV5g+3M6a
rmDJR0AYEsrbMBgrjzp6nySluSYHIjikYcbItB+MbVcW40stp2afambG5ZaKe+pnOyLlMIr206hz
dhW5HM51KK13gwsAG5FuLpn7KqSfVbKepIdET0nzBkr1+F5QseBUUbhLqO6WjTlYryLP5MpPyQzP
K/hrdmxam94HDDpRc/5IUbvsybI2blmUtOdgSLPzABZymc+XALuTkTQxY7zpwxTCeSiSOzJSghsp
4F1UQiYXZUpwC06rX5w+ZKSUZpEOtYjLQjBFWvpNlx8DZU93PWnht1TWkBeiPLuWTdi/GKIRz60W
TLvSY/ZjDoUGmX0q94b0pvcxbmBLwLde65OO7bL30htuPagYvhm9q0aiCe8xWJMSlOya2LYwQfqo
lSkQ3qZR2luXLMOzKdLi4HgyPXuhq/ZV7o88WD16jGVFihmv8uSPuEEYa6hF3k/JoQpLCHPl1Hmr
yCCyd2OUBcr1IejKG8ML41vba8YHvyDMhehqq9g7FSmJ9OdTuO90Mh4JVAU16DUiJIgurdMFURrZ
jOIODnZqjKsuqVDr1NKH04GdprSH5pHEov6DY2K8acdIbp2uJ/13KoLnXnIyWTw6S1KT3dsJBumd
y/WKQIQhwUdpB9GdM4zuOsot89knn+VTZiXKNEKhfnhmGLwF0eBaLH2DeGeSNbo1Ak2cK6CzR3eU
7jmZIuv9/5Vxwcz/++fjgkWl3r//53/8/bRg/mO/DYuNb8h4UIiRIGb+InP4fVpg0/kToGC7thOQ
DjhrE/6aycGAmGkB5QYtOFNcHJ6/DovnPzSrFqi+Ld0MUAr9O9MC2/57AQR/BSNpH7GRw79mQdIf
ZGwpI1HFvnHAaG6Kl1brg5MWafoTaVLELPZE3B7yXq9x8U1QbsKmCi88mwPm0Sj1U2i0rjHgFvAs
iyJGaKtKSePa9uIR5l+L84+ah5fFIxh9GEqiHV2vaLYjihDEeYZffPccozv1uSX8TVFxL0wRSgDa
9pAAJcdso+BErln+SgBk3Wz7xLeMbW20boZ8WUGZnVznRTQQ0VdaryzFDC7qmOCJ0l9nrlO8JIRU
8L57rHq6ghpzw7EROotQ0814neR1B5yrUupiqLDCvu5qH9EUhniISKG3d4HKccfwwZEaOvinGAFG
D7cvQnVUg0dfTFwsamWQXzUtU4c9aFtawamT6kfQNN0mlhFVWzH6ZIEI0awrci/vMojpN1ONYkAk
Vdss+7CBQOqM+LJJq21hVaUO0l5X8KVIQ8cfa7jIBPrRC4/KrDt0Du3cLuWjOPm2QuGUdNEeMm/z
3lGbrIO6FT9k3rBrN0cb/PUU3uZW3DDXyZxxHVeuvqgIf1/nRjzSeve9OheyxlY4J2FkUedBWB60
Q5ExIJrikRE4xl5xKNkFwp5r6QAXteuhRigmsjZUVrMmm5SSL2yOzYsIimGgCKlJkA38zlrEvwR3
DIaJD9r3a+ernYf62I2MCApWr4fJizTt4aREPlQrV9HNroxeAjYOSVpe8tgFJ/a9PbJ4xzG4b5FS
1PCcL8NUVfQOrbkvE618Gzm+1lMLx4zrHupfXQ4P1egZt+EY5e3O1TQ65GaAhh72DSsPZVAGLHIn
xSxnOooaqdHC9imu4vHN+oUwPlqqeI+EmZ300pavdlD294k+ZYdwRpPrZc9evLMYfi8Tnuwb0XTZ
Z08G3qaY0eYEbvqP1Yw7j32aVbupWDCrkStwoRei1RdE+IW3rjlT04nxBnqsULbcjOZUIrvRq0dB
67AfKQH6BZO8flPMKPacecDRhGZO/du5xmc58r9opedd80i3bhObXz/15aC/VqqNDkqPmpMsrcLD
jAQD3rP5+e1fwPANfQJy45kXrxnxcCjGsIphwA1Mt2s3T8+6is0zGyR7FQJ43vWxI65l6qPuCTtd
zu7/gdJYMFwKZ9R/+0VHOX1FUdOQuhJOaj4nwkviwLnXkwTivUKRPbghm1Ia0kucNcPZ1dEFLbTe
4XdaaC26+WAIr0U3Ou5SzXx9bybtl2gd7rwp88+oMLCJxr9A+Wu9V4iZfoH1p23f7/KZ4C9Kw3gO
irDBdKF8I1i1v+D+dXOK13Ma0LG3zfToKZkg4nBV+T2gAXviN41FaNLy/JHM1DgngL0XryprKrVr
OjzrdV/iW/klg8Ab0vRiZ1KMSBU4WpeOlwWAFtryM7cpBxEB6ThF8gy7ctiScJCZnvNiCiWInXck
b/CQE+w8aysIa6trTCX2HJdgzMkJujaHKMjWowmZwuKJ9DPC/ZwUv6CakxdytCr7PCN0h8xiNuUR
x/fam4b8KaeQPzCiEylW8kT7yH7BY4uZlF01yDYWqAV4ldsSVU2OBOw89ixMVx1//33BoBupNqe9
hcvXs/dl7IycPL8gukdZ6WxhIqe5zxmn3jmKWnfhDWWMYyYLaCCpfZiZDnH97M8Q8ERFuCaMxqge
khkSzkgPXjjdA+zwsp6FYnVj06ojKkfL3CTEzyziwsI74vbRRHiRPa61EWXAOjL06ZKSlLH14jQM
12yKhq8+0xzYlyJH3dMaOgAd0RbZrUcUwWmwzea2s4pG34T89nmetLLmTco0pFdlnT5ZZgYNrWaj
ciFefaauaHr2NSY1qDsC2plEN+i5ky47hnbBgZEzDbyVXoMXscKW26BJOljU2RhrJuh6ZhvfBlXd
r3q6/kORT4RYE5YxrMIizq/1QGzOqutCl+uyrUlHyBJ58XINzp/MIiyxkTV2pKohSrgl5Qq5Fcqv
+oFpeX8vglT77JwmBeDbZJSRjoU1Yhh8siDbAp37KKMHL2wxNk7ovzaGsN1NT2L5SyqEgCo0ZvZ2
QDsmF61OVs2C11WezNEKf0i9zU/5YAJbmLPtAehb7QWps/E29JF54QhCXp6OQ7V2XfavvdLcCwMh
jla7sNw3cnX7N45WbWtqbbVRLAZwqLWF8Ra6qXdCSFJcYh5uXENSP1idHWwKYYstaV/hJoj8YC8c
Fb8lk19pKylNN1pl+uCgGRLlZ9bqQJOixDjaYjReWpdnYtk1IKjoOfwTxBQqfseAy+cX2sFMy+w+
GF3rtTNaLP9JXnT2UmWxCeyIvu4rTEJQnsDLyOrJVHvfmV7y7PF/29FyBJsqd0d6VinkkVEKliPA
SXe6GLqdX9h0A/WkoEc6RopVRpNBtxpIQyTrkJSLW+JB4ifmEc1MBrERXKLvss9aPzTb1q/rX+G2
/6WXbuyhnH+5cbtLSPR9zz/pKH4XEf/6p36roJ1vFFg2UGskwn+QD7vf0AU7EOhNCB6Qzfk6v1bP
zjfH9ebq2USMQRrOLPr4vXp2OcQIuwOGTlDwv7Vqo+z+edWGkoMnbv53YKManf/3PxTPQc0m0EtR
WsaEOBqJ8C52ztABXjLGPG7CfTjZtxzMOdo0F3OKVGQ3ReGN3ZojgFnDQnYZfrTgulas5onDTgp/
WTnuNolBZNQqvVRVcixsOunW0866l2NgHqGRaQSUMvEIXkNCO5apL7dVGQDZmpxkXTZEuBm5kzyz
5S7Ql+KZqwmmxXiUfRkJdq+seHTiVL+E7DoWpl3juG3970S1YLIenPum78uNlROQNeSYefJqwARp
7IlBear9KGMvIqolMVU6M+0Y1Jkb6fi+OI2VZHBrZEzd5wkFtTNuUyv9yvv4zhkbmMHcQiKNW0YW
4TovTWvtmeNXi2CR8NQ+Xvp5dSa2F0WYa3vLdKSgHiVm9Wp6lcSY6W74Mji2WGXK/44+/DWpcJ1G
hPmxslBeeD+Z3qOS1P+2sHUgKKG7JmlYvCGtA0Tnj7PvrnxjGgF4Lcmuoo4/0IpQ1IYd5Q0iUqfT
QcKm8woretHQWLuJPPWT2JtGtCder90Kp39ziu7FboKdHkAbi+vxbM4birC3mnXWGOVGaN4XaS9Y
zmrMY2lU7JyhOVSZSe+Qelj91d2QDDNPlhkqho8vx3Fw5Vp8eKNEpsbOMF9rDcCmvLIIHM0VZIza
Rw5ReZBc++TRU1Wy0kITu2KV3pFSiqOoC74TiFif61h9dXr+aHbMSF0jO1FCLVlmPDX1/yHvTJbr
RtIs/SptvUcYBse06M2dL3kpjuK0gVGihNkBOGZ/+vpcWZkZEVWdabGs7rWMIu8AwP//nPOdPqAP
VbdwmMWXPqivirC71HP3Fq7lVQ8q1MIKguVGwHfNCvRI1qZNx+ftQKvPwesHWfoxZ5QnNDYqHbdS
CGSm0rRy7GRjjW520lEVX2kOkgfRzsA61ru+EyBfseZBt5bLPp46wBCSDF05ukQl1+k7/Wsd+lsP
6cdqXhsfo0eZyORUl95DmEJdmcbwtvcrQLCW3hVeRf49dvWm1ArqjlR3VQ09JclHl9S1b12ctDmo
1rt3oo4Fi38VNPnjmi93TlHse58wZKc8b6c79w5VF+iftgBZYHuH5IObCV/+KaqC9lCFoQ1GGniI
bYluN40ZnlP8+Bs/sQX1fNk7UhOUjDlkfkjbfM9sBncMol5QdyeJ3BAv3XyMcv1ZoW3tPTZlvElq
3thNxqBdSLP35X+fAtazXX+jXFawNgMBqrt3wmDU8lVB82txiUSW+qK9AZcTR1QQhF62C+mu2vaB
9ZT08YmAO2ss+KB7t9dQfnLUCj2G9l4Ort6l/dg8lXH4nbPl3Ro1F4eZ+thbmFVdoe3TMEcvQ4Q5
VAGyYjoaOZSJd8lAhZum/tASSo7XjT+ynhpXqmyf0lHMR3oneUGhfpliW5xaL/3J4ilD06TbN/Eo
n0tDgEY5cvLGi0EEI2MBEefC2fJDb8xNVEn75XfVYACzlvhLEcePmiFrGw/yirX5s+wK/hL8/Dn4
Oxvnp+qTu6F2v8kGGJRFC9JKXGkBlkff7ZlLApDIwpnYDwpOe8KUifvhex1QpTyA3pc+BJi8q49V
NnPbq3VAJeESbesuZ2TKQ/kgEx/z2ewS5G3qZF/SRbNBHKOu2Y6oSXDUXdQmMLOGTNKUMC+bwPMB
5YbhE2rgifpo7y5dZpsNAU5lmoch6EwKlsck5L2/gvBoOWz4NE4eu6V27mSbvuhVzcGudxz3vZKm
tm9e6lviI+3eYX+6n/DK7/0u/Mr68OeM03SDJr1HE3kidwAyevG+OUMvUGuqjwxWgTV5jyFbgw11
Td/XIXz3l+pnuMSXqcpvRBYRU7ewxGVLjQGXgfg4TBFGPLuRl5buv2PZteJiyU7dt92g3vPcnq4L
pfO7TufBrV9QTSyGTvFlXscdmwvrOQvL8Yssc5gWaYQ8oMNmq1xuZbPT8E7pc7mou3AoQJdmwU/q
20bW7wGsb2l5e4D3tHxKFkvTAm4z7ILnwp776xG1kcd4g4Jpv9fzdG97IEHavLimUXy6Ym670SH0
q1mmNFCCh7Ks+UfRzUjg2CtPrVkKTdydmlVf1amgqs3/WuVzusVPhuNxEfiuV7u4sqbkp7YAtUdl
sG2F/8T1DepzbM6OP2NhqOEe9TGkrxqSQOziz7AF/G5nCsBSO26+kw2G3my0X9o1qXZOAkaCgWjP
ufi6Hfy7wA9uW1XBiDWagSPOVLhRNB53+9yen2h/oyYiXW+4gXHId5OzarEbR5F8nztevC+pdlvW
V0ukoD2a09BCoZrL7lqybmejn26LvLmx4pwJcpR03848fGyGe8pSw+qYRM3b5C+f3N/eC3rRitl5
oBHWkPlnvAmay6XkkXxGybxfMu0cm0HSMF91L+VYEDhW2YmC3om7svsqU/ncjiGeS1WCI2iKL6MC
2VQssKYKKDa4EuaWI3HE+62jxzUFc2mF+yRkr9i6V/EUXgdlvCMicqBb5bZbmV9H1cIMs59mnu/c
K71HHeMll+qAi3znrjHfnhovACQRJAIecCMlapyffCjuMRSBHKm2zUHoBuR/Ao5EXXxJFGcdD8N5
1az7Ujvnac2P9NGexzxm0mxMWRrmqM0whFccOgGn9Oq6aqNTocUVQiLkTV7VkhV3CGDhLhghLVay
ejdDyVZl0bnzuYepiD+H5O8+tCG9zhHQEHaYpbQc1idZtWEC+C4qp6TY1L7EVHl5jQh300wGWuj6
BmvGsB+1+IwT8OJexJSZj0t6Kyrks4Djz13fyAbbg1f+f+DbwxEdYY34V3v4m4/086P6If8wRPzj
5/4+Rni/4UKigBp0IgsDCuN/v4jHd8c/wqxlbAD0+I9RAtc2XpDI/ac1+++TRPRb7Jj/h6Z28ddN
23/ewsO7dA1aO3J8x0cs+JNne9RtMozSKvdkk6DEcKzwzpJ4zlTS+qcFDR/BJmyvggUqTtZ9bQuj
bLZP9ZBde8BkvMk+cGc9B7mHy4adG8gEzUPNod7D3leZ97cv0h9M5/9LjvUdT7ih/z//m6quP0w+
iAUk7ekbdV0Phzn14Exfv5980Fr7JuiI/lpBHnw4Viyfp2SGWl94WIQr0fk36VqU10sGJJ7UFOEL
LzHovGxIwCFF+p4VK8ismIyQqGNoFx6PL1FUMb4Yv/Jhz+fZPoocdRPaKnhnG09mKCrcDLBtEBVv
xYA9c0NVZ/NT4I96L2sxvzocNrtDns3Frbtk5UvlO8AFZ99rq1PWjjQoOOmKBZn63Mtc++O167jy
TLBc1Uxb9vJUz4u1bssgaWpuA1kByIRKr5qVfkScI4iYXo4Md+ubjJocLlSScM7TqTXdUwLUn6Ud
ZD8DlYD6G8NUn9PBHykfQzs4rBzJpn1b47qp6jIjMRXZBzHOw8Evlx55pe7joyk1vhZWRGyyM+cd
ZbNQsKEueT6yLNFJb36Qs3ebq1jdVqlMzs6I5OkMdXL2EekznrqFflRZQK6zDSz7tZPUU/PEle3e
mhcU5CQakgqYME9YHHYMZDVM1gtCIRI4zYzXjcfmNhsTdA+nl6d+CvO7QDTF3SB4fxawwCelBPfb
tCsSRp1keaxtAZzEzqOvC4nyC27XZOtU1vqJIEYtyqjcdd5PjgO4Jslm3v9AKmzW0rei57mDn55l
OnhYCt6llKvkLujz5bmUq/tFqQ7zQZo1L15T13KTCqkxrVjfEq30iYVNdp3TUrpdMJoQzPOt4SGq
CrVsBxfJVXVW9j63TUcSsmWhuMlTPqOK7TtOV5yAH4uo6oVK0lQTp4kGfBFGZrKBB40VIhKHGthA
WczgkVRPecfN3sq89dCv5boXdtg8VK7r31R6iE42htdtyVi+mcLBp+dARvdtZqkXhYzGltenTUKF
/WNrZYq+9yQGdpUg9TN9n+oZGRwT4cCQ4fT7Be/DMwa35OKuOa4dRjD6WubRvh/tEXxGqOznYYkA
BXaruKrsRKIZ1Ws4budi4FA7hn3ibnTLPoJ9mOvYO4bnvj92tdNPkHhIAtCQK8LptuuH3pAa8bna
W991R3maZs2WuO40pXmWCJ0BMSGLff7TyvLRjUr9bBE2ENg9Pd6jCDdEvwn6bDSL3Cy9VF1JpzZn
ftfaOis96cZ5EtnbdM288T2cbd8+FrKu2PEl3UzgOrUf7bUN3N3UFlZ3lyVN8aPzOx/iWuYa1MXA
ZLqL1r59lpEn73Ef8fEvDYyxwBoKCs5d5zNse4s4acEmHu+ZWamqrg6hJPscwipL+FRjykSSbw31
15rgAAUb2nhywjW4ZTGb4ty0po840+tVT9D2rV8T8VCtIO6JJcbPLrBd5jkVw9kpLeeGZSiWsVJx
8Etny74Ta8+CPm1UelxdF01xqXFXIfbrh8L1RmaEtWS2dPMFnAuJj2VibpyWmnJQJYd9l5QQGoPZ
j/aVFa9fUordHha3JFCcjcbXU0nKUyFgP+VzK97qBD0Wtbm7LKnn0B4zlXdt71avbobfmk1Ytcul
3++dae6u6jAY3oKw957UWqe3Ho4uBszaHS94nuXdwnyabiQ58EPe+TFxw4DJzdXD+JahaMIUantK
DEIPtFk06OTfMGT+S1kWxWFklXw3JC/h2v6vf//dBk1i8pBzy9BMvcFG75DSrpJDeHSB+vvn3x0K
7v6G9f3DQ8v5L8+sP/6uP0ndfIfyXNDMtZ+39taF2MJBudwfxP4XuhKrXftthL2kop3pX4ktws/b
f/0n/GKS/x44LITR+52AOx9xr9A2j9XfvVw8hlOP4l3uIRtWB4FXfFPtIJ9t/fcOqC2lrId/11lo
Qgd/gBz/+p1k1SgMse3QxAv+8DsbQociZfzcG6QIhEd2JhuMapvwmBngUPhX3+Y//74/vUZdjaLM
BAJzWm12U7qj43ern/ptBj2lTfbQcWmSCncCAloAVuz46y3+S2vy/zfZHJSy/8tj8Nbs0fvfL9L/
9hN/PwDjHHHBq/8+m/j33IpPOoV7CsffgGMUp9B/HIDplWfxzq7c5UBNnaTBIP1jlx5R/2pjQWH7
HcGP+UudraHZyv/ue2pMLQFjPEmYiHQl4uWfluk5QTdXIMftfC9Jtks4fw2HcLxqCUefE6eETj9n
R/LY33VWLmh0udpXvRdRjtzr+zCss1vktuQU5cKo4u55jJDiB1GLvcjbL+tUJ1t05mKL75oQsQUY
q8+jaw0g4FROSh+WtHRwjqAXZdmq912BhKwEO9Y+yuyrooRX3WUSdlkZnVyVDCe6518yFzJfXwhx
TNwu2zYpp7R6nl/rpvYOs9W+NN4sthjC9JsTzOicfXlHtpDmlOw8AKnEGHRQCVv0Wo0dmd7uG3dt
d8f18+bn+pLJ5Nppxvc8YNAX9QOe+WyTAAy3LP7Cej7pcHmMUaw30vOuhp5ja1tiXkf2JSnZ+09l
H+15mLKihICx1Ta5NB6Y9aYOh6e0j99S06Gs2elsxNR81ll3UrM6sqmTMAKwXHM2OHQRDIEZQ/am
wpKH9kDj9SIJzKiyeUi1IclG4U0GTQN4G9HlvG4PVLjfotPeC5/GbrckcTfF97AInhPTTToHp7GF
jxxw5gmWcri2MvdTB3lIbn7+YY/aQLvts4vH50IKmxKXEsrKUnI2c3Mn2MZS1yDMo5t1UQCPIxQK
7rjPxQLSNjceHSRMkpuRnE/Yq969ZX4SfGAitj9aVzxLukI2k+MDi3ADsW+xzG5HICYc4eW5Geqn
Kcs/6sz3T1Eor0r8fnurTD9zd3xLkoTUTNJc+6F3V3fjbZCXjyp2Pn0szKdwafAEZrd1SJtqgt+P
znsOynwVbDvmi2e9RzF9FU7zmpb2zVLxaXSrL42YLb5Ydi8fXZm0Nzg97VOveCzNHkv6UO4phf8y
FTyZx2GGYxwnMQrP7OxBAIBDt/MXO9VqPxbTx8REtJlSp77vWdTaOBa3Yk6AiDTBS1dwzjUJLrUC
bven0f5Axdf7MQrIopQ6fJN5Ph1aVPRNin/42gpHF/dH3+/WlBcwoshuvDkOQAStzQX/ybjz2MwB
b/HXnRuSxinQxE6+YrHlzZl3paJJ44CSAZlOxPYYp/0ux3S675waRn6ioWyrkNKdjukvHrtknysQ
kFUAB6KKcS5lhXzvG4GBKn9MG4wCfe05W3LM8xZ0AShQr4CnEzXBlVQ2DW9N88DyKSB8Gb9PwXAv
OlLMja28g9dDHZlD6nsm+k1IBXf+Dmka/yzWKxP0aLZF22v2NHQjjnE9bDzLv0ZIuikj0mSBjB/y
QJaXyQna3eRH1GKu+lMGwOxGe+02uL+5iKA5PDfVlB68ovxYl3Lc2nFsb7AW8HvT3Np5M52NOX8R
b3gVbPPe4tpvy+pEmkLgzedS8+si3kTTuO5Ivllbv2QnheXB34bam6+gGcDa6savfoMIM5E4gMwy
n7jDoKmws4uLEYcOeyY/Zcc7zlAIBnoMmHy/hau6Tmd9TjJrV3PwDpR4yojCsONanycbs1ag+JZk
hIqo4MIxHIITDpt7ksUPyWTjSxmwwYsSxIST+xS7IlxtBF6bQxt2HyIY4i0Tq3MNf+FjDAkA9W1L
y2NIKUui8uM4FUx5w7XNdU1MnM2p1ZWkAsIC8HpekYgjHXKTaYEeUk7tJR0V336AsTyxNmSX/Nu8
r3gyVKHeCZKMm8Hh1Q1uDTLJ0wD7Q3hNi9nSWkv1jMgAix6z7mZoezwqMEusnFY3C9ErMdcALhPA
PvsqlM5e2SxYLMf6jAfBmOn2L4lHIaEy0I+wu8Ya+eKly/e61i9ZTtJBDcGdR2Rk58asblXV0+sb
cYMdGhbapdHj1i69sihPWGr1FiuUJN99FJyMNk3g3SILrJs8sk75MD2PvjyXsgeKukBkVYPPAyT4
mQ4muq6Go5qANRMy2MuCYz9p9GRT2nOH4UKud7a9WMe4INnchOVjESAlMRSzSW+bR7vGWSYG4z1e
ptcanWWT0Wiyd9pp5kKZKBtT6osyVKKaRS1Bke61iwX9q3OZH5zOvwtlcFgU0ZrALoGUdDxJQ4UL
sv22BvW9XTuXsijvZADuAnfIE5F3/NPWeGEACzaVW714c0pSuc0+ieu9hnnU4G7W6IyOIqPH7fxM
o7HRXkR75onnUJ7qPg727J+QOqzd6OTvtlPcWblTH9LK/yqTId3jxwv4qGd0ER6vjnKp4QLERPch
Rn03KIYdUfUL3I4XT2O/zC1NXaLTZ3tCgKB9cVYd9DA96da/BRrJxavlUz2W4iX1SzrLDLVLp/Gh
Dz1SnU1mEaWCaQ+woD624WhTok3zLs6Drz6gKxPkAbIb8SXQDov3BRng5FblqfLZGDfRosGsgDiZ
S6EOMIfE1l0pdYKzBFhP5D/8wLtMMjhOtg+QFwfmNrdtbpaF5+5hhASHpNbMeoUPbz6sWdY4iEqp
P3mHQDavPsko/rL2dekQ5vJiflNWNt+QEZ9vaqORtav+1iGaaZZJpKpYdQSX2qhqWTo+R8hs1szT
J0d4C6ySVt2M6wRJLtTGIotI1yQIWZVPoss1Cl5mtLy5qRDJSlbXvlH6hplu2QbxjzurOPFDL5j3
IRIThTyGTvGEu9wGeLX8QP1tNvPSfmRRPmyHCJasURqlhpdptMfEan4EhBqPZarpyzIK5YJUuSJZ
FkiXpLsa9p2omROmLxjdKJyO0To9o3r6Rv+M+/gUrfGTZ+OXdZKV8ENA6+rUMlqFCKjzgPY9zHX7
LViI7xillWUKVv21u0HS4dLRMJJ6o8xGoNrSCa1WGNW2NvptpObP2XbGUzjMj0zF9s4zqm9r9F8H
WMKG6OB75Y/gWchLb2ajF/eB7mARoCGXRk0Oja4M3I40I9uAyWjO7ij6I7ksJJx6JX/SolFLLEc2
YvW6crGF/XM7r6eUtkwshK+ZIcDGk3VJjO+oNMq317R30QwTu+ug9OZGH6/57uz03J4xLV1HRkOX
iOmVUdVbo6/HC85ocm9AtFqwT4jwuMEY+3EPbpahoJ93yZa9UhkfRMoVOiLke0bQ1znWZw5eV4lR
+0uj+3vGAaCMF6DRCU19qnt1awssiHEM+FgHJBYCz3gJ2Cxs1wQTW2J8BtE6HAOMB8iQbzn35Kit
rhKMCVbCp9S2eBVQB589ejk6VV8we/8ccDVg9/wZG5tDmKeflbnRJl31kBgrRGBMEbirvy4yA5CW
UGvCEYTn5xJjolDYKVxjrKi4T+9mY7Zwghg0utY/HYdYHDun7xkGLoE+wCEas4bAtZEb94bA4VwY
Q0foJz97P5SHsUPDS7hUT8oYQDROEA9HCJbB17BBN8USB++reh4b68RhkLgouboFJHWhH1LRv2ZI
sk67PvS/XCfteJqND0W5yYfCmILHghM6VpXYeFYq416ZjI+Fb3O49395W8IZNKEVf+Vh/ZRgf8Fv
AAuQS8VabvD2bAssMlpOdM3QwCMd9ThhoKkx0jhhRAukcdb88tjYnHOmdrnNx5XlLCfnzrhxAmw5
S0kVwjxO14RpOVni2qkldyCBkaflQW65xc/FOHxirD5LzoF0Me6f1fiAOrxBmwaTJQtrZR8hbDXb
OFhiFluY50jNXrnGXdQan1EjmubsD7k4C2NJWo03qQ1+WGn5szGmpS70yTxa8PaxgVnXA34ieyms
7SiifPfXVwf/Q7EWiFn/95zK9gNvxvDfBVUMVfXv6wEHCJHHNM9A5GCni36njwW/EWAxUFoABubf
/mm1A2sBYJGRnZ5H1lk2u6f/3A5Y9m+gKXwfrkVghyQEOOf+laQK5t8/7AewUrhe4GDn4wRphwRj
/iQ51S7QF6ex6Tup0mFEpF7XGEoN6zqvjrpbXefJbeHN7V3Yrv1yYKlf1nviY+KnG/RMQVE10toO
vimmoAeHL844aetDNQU4OdalLziksU1/G2VQnfLE9qfDkDQq+ND438PDMpcOusGg9E3s0hleTBjG
5nQqT00xdD8bIHH3dpwM3+rS0T+GfGqTC0eSGCPOkDgUHISiDik4EUOzwz3koSMXwjpHQ+GQuGm6
7+kqSdPOCZUndrM+iboJHuKg6NItThLxqIPFegzyeN6mrEz3gVqiZ50vy/PAk+6N/BYAvw7Lu9wg
HLqvPtG299TJw1trFMRl7JYk+1CWxbZLl+jKrl3rzs+X6qoPiC2sQlqHuqu6i+W0kmToWCLx90V+
UqnLEgOzxMMEcoEdZazkV4yI5bMMWnzazYjFHl7GnY9PjpbbovBx+VgpkgjE1D3jTnLdLYN9Ea2C
mjwUgud2mrsvuusIis6jcwqitL4bppZESdiMRz0VDanhdLjt1dS/BnHoXIp4pcwud2PsQrb+VrvK
eUbxCO7dzKEjo5O8s8tqPaQ4T65ZMAGB8xxSekJ31jnvZwpiZbM+c5b13q2akw/HPhh7dJGPgKgk
QpvcFAKXdeYzI7E8qR40hr6vI5n3p7le9EMdFyULncC6mZehPa8t25ghCCGLLl7/yHeNM2LJR+kF
zXTNVDDduHOfHj0l1i8QsmbklHaOmf/T5WeBdfhcr4x/cz5N34TTui+EeoJ9Y+J7Q9R336MwAx6a
JLW6T03Qj2gyWEwnwsFnEwPEN8lBy7VieBH5egshazBmse5rXs8h6ALtHHwqYO+HbIBaJOfxmkRj
elP9yh/CdE/O469UYrR6IR8sUUUn70kt+ibAOLg21n7hJ9WjawKO89rqm5mgQIll0SQgm19hyG6B
mlmbiKT7Ky3Z/EpOtr9SlP7fEpWLwucRJcF6Dkzk0h7G8JgvpXUn61YcBxPNhO0XHzoiBdD5guzU
mAinNmHOPqzq72XVtxy4iHqauM0xN/HPQVj1F9dEQh0TDvXYSZ3CiOaAzkRHbRMixUQ04FkxwdI4
oGfNhE0jEzvFjVFdkwYlfDU01VaGQmOBkvhrSxNalWMLVG8ZaIowkdaWW9+t3ZT5A/c5lzMn0dc4
t8FxOezBJhOM9bXP6zJhWSucnbvSBGg9S3s/RhOq9U28lpN4durr2WLlz5KmndLksWijAScY0Vxp
Qrq4BpcPbwjd2wCE5Dm1W/lSpQCCR5QaTqkVqV/7VwDYNVng4lcsmJzN9Dgxdu47kxoeTH64MUni
0mSK7V/pYpMzZrlTnMe2nPdKsmGrqoxyEl7GvTQZZUX94XvTNrXAkNzDFBQqLCM2D9TPLglomK09
C/Wt/hV+5iWGlBtMTFoD1+qp8pzh0uvF5Z5bQS/uFN/UppstuhEH9RGD3agY7WdcTWIIjWhcBTzT
M12iUGYN2MXI6nsq10u8ndshsK2HFvYw9XHD8lQkU3lxU7f5zt26+cJpbPgGgKx+c/t+vARs0aJt
Imf9xuaHg0m6LNa0XeGVAEPI1NfSDy1qpYnQp/shaV08Ziy6mUurubnL7JHG2r5W3a4ZStZwlShT
0mAiciizngT/XxYvS73hGxaRr2LCZQlK6sC1J0EUic3XPmn6+axpad2WwM8OieadRH93i6012E65
wy2HZUm3HiZPCHio37ayphd/BRK047sJR5LcIhks/L6DfY0cvLwRMfABQ9oepAir4lXLtozBsIp8
umO/VLKb4IbyXAAtforyVhL7kLbP+ZfYFmaRfmbfkC098ym7qiM8lm49WWtO8Q3H1DYh/eiT1agm
zcCK4WB4GPvEO7d1bD1KO10xXePlvHRZ3X+U9tS6J/L0PfcYBEACZGH/GU0u6rmlgNrh/eVk68Vp
3GytzPHvcMGiv8LOIhfKg5rtQ17OZDIXgmG3Qz5619Wa8tNrVKn+zOm7ZOXGq/oSahE9N97IqtiR
GhyGdrmLHkkljuMhDa36mzs04pnRgrdyGVKeqYzA+F7GBO/zNpMOkKqukom9DaSn1c6XvV/vxYzQ
wLExtB7LJOKa70LL+aZWFy3XycETR+EMXrrVZFL2GVHte1/O6Zn33owVKxUnWktKMgm+ALnx2Rlr
/vCfuBWsaxFw/EDxzecn8uf4AVKVw7FyGu+1pRdji+FMPqt+oRI60ejRUctOmRVKMBxlr/LnqGSV
kczj+MKZQTx1sknPo5y8y9IpsZPt6D1afsMDYqUGtGByO5Z8/7cz92Kw4ZXdnpxh7c4tMKUvJSRX
4B55t4CkStpPDK0LByM7XnEfV6RYC9HswkKr9zT15EXX67ktPlfJlB6Vzbke5Pzojpb7g9hx1myG
CKJsV0j/rdHhdJfarnxwiY5TSNrmNu5lm4ela68VywL08xDazkjhVDQYL6RrifGRgZLdG6dC+zUk
cHkcmyB+HpeILJ1fuc+FF6jPIqhLd+fJFOVbawPjzuzuG7v+mZ9Zo2vuP8FthGfz1mn6dgfsoTx6
UEUwGKf1fCgEtMrNsgY4Afn8/ZsI48pdnvnJbilgyvOxA06eHOEfRChHwBO2RW7eIVe4LFPQgeAi
JK8HXd1nZeR98Uj31BtbE+bnDlH0RCeLFWQZ8SkIDBkO6e9FOdZ7OIQrgkbsdTex6OvnvikAeuP3
HKH4FRgoD3HRWc4BwJnp20RVgCg52OvPjikU9BZuwkPK0ewKeYGIUjrYX8g12s9lH7RX9dp3j4sU
/ZfQgzs8DCI+yiiKIfmUPGZZKyyHZmYw3HBeY6HFwztkW6d8vWEcghc/9TVLuTBHVVaBv6/qaTnh
yKIWndFvv9iAApe0KL8PiIRfcMgS4s39kT7ISU7EdXP9EnLGuO5Ht5Pbhe0sG62O3Cbb10jcl3UN
A7wkUfidfeVyvfSO9VqGUCClVKykXKXmE+yK5Esom2xfLF3wpS265kUOAWhOMODnue6sd78qqg8J
5LE4dJlCAyYEM3znkbggwYfKEw/jlPYV/pGIa85hhUtLusjZSjvuqm/ZnWD2EZbsL6Kz9SeQjfWc
DY33FeYaRvVibZ1tngYAHecoBwu24kitkmB+Mt0aLKzxl1HL5ehxNw8FxmUrR4+kB9CneLWW6gfP
WNsnDiiw0fWY8jnCWAGBA/zOGKicpGShzXRBkRRvsLOpmzK7FUWATzwBL3Iumqm/53UU907qYA/j
zBV8pcwCt/1Y1BR0TXE+U4oGQQ9TqcWj3e1EdR8ZiLSqpM+ySlj6ZbRi7L726CqA1llH0ZBwy+Kq
mDme/c2W8Jc08/+Zg6/7bwbf/kP+tzxH83P/OfjCc4zcgK1OwJceAIIRv/+ui3u/MWlGnh0yFTrY
Pf85+JqROHSYbtnxGO+m98/JV/yGXTKG9MhPkaEGb/hX5l4PGf1PurjrOcLBtxFDfbA9/09+ihx1
rm81yYRFtBIhd2JxtC36nty6baXBW7AClM7cpr+MlT1fD0rIb6nrNkh1eefc530IC4ULIbnkHEyu
NQyVw4y16in36/yNzA87xLLwvHMtMlMwMfQ+N/1VPNfOCpSKMPHyXhRAJ82Zz8oOYAOqN8vr9dlV
8cCwlKlPfAXwV+EGiAuJuS7cM/dguGPPOTKPpsWQgFeZOEwick1vsTMvoNZKH+awyuHvc/egSk3y
cLjqOtyd5EdcoIqYM2l2r7My3NtN6s9YGOvuAElgIH9NgcSYcuqw28zHU18MLmnoqdC3tbdEDiGk
0bmOh6666fyUCtqV6IXJopzzpFzBHgTWbLql2V5ubaGsW3ta1NFvleI+OSpVXK2OSwCDRf1YvA2S
tAEjdJPE25X1BMpQgLpJfCQ4OMFYvllDFb4Lr5reHbyZFq0Pk7XsrKwcil0I7NE9M3UT48qL1rkt
0Zcob3Cz5quvFQ8wByuq3HdiyV8nZ2yba7iu3o9hbuVjwKD0NKuYmk/FiNhtsFC417bfpTyoSuX6
H0lXZA+8nO6T8xgj7UCO47VcguEs08gYgBce1ynePLMpXpNv8Sjsg+VnwwWwXHwQpAaeAph2eJ4I
MuydMqlvsqJ09nyZiEgtYOSboQmvVc1GHlHK3aZJQK5Qsw48F7U/I/y5/mNbhcN9LXMkHiW6Ry+z
5TchAibg3vKu2qyovi/Ct+9k33sPqQ0t0FlKeWWgHDCK2Hd2UvoXmEIL+epyvAq7In3uO2y2mzHz
4t2UEN/hXmqBOdJJd8FeW54XksBmfy2764hkx1XLs34rcnc4+X2LUdXF5DGAsrr1wzR+zAXWxLIs
WT1myI9nDn8sPInSzzsdZ+13W4J7i8p5+STzWBxo/0qOtgauMdh1/+CkYr30GHRP7kxX6uT23ZE6
mKHfjJ1oH5NEZG9pHrUmw6OCbUHa+kvgrhNniKErPjLPmY9Yiq2z5zj5g3ZWTAX/wd55JGeOpNl2
K201RxgAdyiz7jf4taRWwQmMESShlUNjW72E3tg7YKoIVmem1bStJqksGb8gAHe/373nkiS4Dguq
E7wwtG1y3kDf7JRxNPZV96DyoaWo0U2cRReJ8cyGX2zlOFabEfIlILuRoTk5vm4pAidbi8rMNpyQ
jXsTNssqFUrgssjcLVN3cQXVadiBgUsImAye9ZahEOMl7eQ66S36T3WXIyarz0nF9nBsa8IRqMT6
sCDxQVWrq49bFKZkhYqF9cLHhIFfh/b1GvAh3mdvE9slXu0+TrdFVNmHkRPJOiqGbO+xeD3nI5KC
3/n6UTNb8yaPbQoq3Irc7HaKSeMvG4Z1V00cagcDbZupfMtja13U+ZCudagq4br3ZPUe6zVe0QrA
Yrtts6QA01za8jro2bjzsO5fIm4gOtFlRUSOLOH4QJvJSD3bTDxpXEbxgZSdv8IOnFyLIdIvCxNK
SvcLLwVKpLJgqDgzTYW7l199W9AZmQfOCbc12BXGy/V8cPePvheNXGxjMm2chq6PMjTrt24yEzJa
lude+4aeEvKd6S6BIxVymGcSyMzpM3Z1J7sOWlHcMEPGgtjUifNq2AmE1NLSSX40xVXf8nwvC1wZ
S83S8M+bH8SZgoufNP2gERGIUvfEkQbMLHwQZKJRl7vwg17TfYBs9DS6g4FgziUSOqS7oWqJwZVm
Eljromg7ns8zHSfJ6uwJKCF+KFUowrmlzwDKUTbLhpr5OhwYIO18QHccRJVqm3jUQ5gQpJZjO8Qc
GmdCT9rrvktXhskHZHKvHvtGJYokbRFu6w++T6e0GnIt0J/GxG69EE1VbjXWDCjduUlwhuOWS2+r
Z5ECMyp/O37AhQaTme2SA+agFgJvOEktreT4GY9WYM43H3TbDHg2RpiCwNJXS7YUGkHK5mHcmIJJ
QWwxSSlTelTUcCRyYKzt0TYuC7t46+08WEWtDQKraogaOS6ilm/4JTJQRFNQQTg0TFPr5HVSLuNK
+ZRkCDak//dHD0KywfmrucPDS5q+/cfrW0pTWPv9p3TOrz/72+wBlyEpH12S0NE5gs3S/69bMNf4
gl2W0bHD/AGH8Ezb/j3mr/MOGDoweXCEJK/1+/CBfRvsz3kTZvIXiTrxr2zBPjloZ2eicG2HGJDh
OLAG5CfjsB1g4pcjFbPdU7eKdtOOhpxF+gLxavl7udyfZmssMYd9/jAJzy8ndYNd5ZxEouxs3pD+
aBKWdl9HZj9MPFfpifVk6iNSSVqFCiBbNJbB7a558pNX0deel4YE+qb4JTKlc4WFxTjkE9T8kWDF
upTNe47OvLBQs0nuVvUyGYf7mp/appzr1607xsvASPql1XrOuRpTNmbjQP+vywB2IsQBLZruUNwj
JktRBoiVvGjSje8wbzSQmFkjwGalyVG0tI+zT23XGcFNvBuT2mBWSbYtFMkNzWH12bOlWjWyFRgm
GsxNkybhWHo66RNd34a5F55oQmivlO04WwiO3bmkpQyXp4KAuCynhPfWEtlcaD79PXTetKRMB2G9
Moe0S1xgPM9JBJEfxZHCUNryXdwNOHrUpuhakrcEKThP1i3hGAwf6q6qhH32hy7Y+15p73PNJKYk
m+HFAWGDUcLEvMxObMs1q97ayo4PrlMCIqlqA+So70B8LS1myHbOwkyUUu1GI4JSTaPB2vDK+Jjl
YbIPyBJSmRNHm8rPzfcc4xNNaFZQneQw6VRNa9rRzPSRWLvM8q1g4bir3TK/1yiOW9VhU2/tzBog
GUocZoz2023k6PUxbKrpdfTG6KHWRX7nk88hntl32zRgxVjTRuA/qkmZZ9idxcGcjHRYIue7h2aQ
QNUN0d6n+mj0S1+OBtWOftLtsjZtb0Loax14oip6yqoiO/fuUD7nDmTSBA3a53Kr5IupWnXLNK67
cqaqWI1VWu/xhKm3GpfVLhrDDiJVVKzztGkvmiDDbe7RTB7rbbYztMhmdMSHoAliDLkgwiIfGdGZ
ZX8R1gDdQdUqapPJue3qSWcM33Tu9yhN6Y/H07Jm206fVhIlN0k65TdJ6fRHQk/DKxMY+MZoohs9
Nil3tst+EZQUaLQJoCZTxu2y5CixVqZOoTaqB77EFEhkjnzTl8aDh9RUcSWv67JSN1btEINpw8x/
RuLT2cNl8hlhyT6zwtjvTshIZ+kkCQpzIFH51045uFchhPbHSaf9bmlAb/w+cGc+TYVKv2mj8kE5
6BXrFhv75rud8sGIolTNrVtmxqtWg5hdoBz11dI2tYBairhG7WEAkEEXteRjVVClDTQNAtNA+nbl
liq5K63KfsPUR/7L1RN15Br2Fm2rpResuO5LhYnkGfge3GFXBBMGQ40ZHSlvGjwjXG3CD+wbbUw0
dgVp8OS1FEODoC0ew2LSIhwEo/2tMHuS8qHwj17kNtwgWaG4Xi1cQeRr1Q14d+QtmGf1bUTc46az
ZgNHgyvFQ5Gf0DFQnIWv9ww3s3bfT4OVLyzVFI88aJiIJnZhPQQiyellwoi68gyqStIp0Yg+9vSx
Kyc8x/40j+mGOnqlvK6+ze0iuUdzrm9JdFPR6mmS4WIeKXk1MnE9dK4YG5wvdUesaHQvC6pfICxM
Zn+v8FnKBYo+oKqE5+01n5G9YdySh6ZaC98ngH0SYEm4lWg/NxGEtgO5YHBGbAkeks5AYqzEmLxR
cQeAXJsCnZlJU5dznWLEyXTU4MxZDG/KQJXXXtrX35vUoN4dHfTY91iJOejm5TIjGLhCb0zp+xsU
Lr8oT8mb6/Y2bZltedV7r8Fh4DnoXDIMTjFmSW/46mtSW9OaZ/OlqmIb6xNz4bBGpNXZkMtKwrAv
TZyL0cSMCeDuodWxtwcDdS2JwtNJRtHZ0p/Q4Max67Ws8UxViAE7RI98Z3Ztd6o7VWIqSsBJQ0Wn
SYX7V7b4ZD1qZw6WG5cnQlTfVEd5QWm7FLt3JMSl0NArQ1q5ZJVCZMpLl9hHbKD9dckmTzIUOLuJ
Nm0xwT30NSKWLL6ruqt6gNimPNp6PJ1RY6ijpXZgWQonApqjJ6vJaJpnHqkQxPOOJ1hfWEcHg+O5
cTpu306XB9q50B4G3zpAPIxuStFO+9IbjX0cOwG28bRdKxHQipiPbh9znMQplMS52DPdpe3Gbb1t
FWf9Yhzb5NrSnGArKzx/4WCaIT4k4R7b0sweOOokG4ZyXKydYLwEoZE2l7DftHP6NYEutwlssupJ
1RD+bwxwHonu0+GnRyQ2bee6d4BekKjEJVS41nrSve6IeqDdiCTkNK9kf2DGiuwd9P6eqYVzAklc
buskjS40XKuwzcOU2rpQe27QA9cCeXPd9xXvb2iomU5luyrHghMO2sjUJvVChHlxD6dhHoL7DSBq
gWjM6p1ymIL8nRrswt06YIVxyPYuOs0xbqD2pVC5/OF75IX6UhPc7UajT9wY7S7XEPnprKTvKDM9
72jkJikC1zBYEZxRUlY/luU1aDrtpjbN6jwGo10ujYBkxCKakpGwgAW7CNJGu1GOrJmUTeVtLDt9
x1Obx1sQQzXCKtYtSBdHX3WcQIeBCNo+Eb7Dvp9t+aG0+3f03mTFL+QdI2r2vSBXzL8hOIsU0SQb
FNQ9khrLqgfK5FrZRtPyYlWp+LIR2NRlNmEaDgOMyr0XPPjYYU8VM9KlwhBNcmTq1+Y4F756lbmT
DHBWXqKbKzzheO1Sle9kowGuS12qG1Klnwuv+FbBIPRA7TXIGiEe8BXW0glIAqcKHvjMAe1515X1
3PMTRB+vSljxkkRonIU97TIubPwJAe7SfsrVXgPKtsF80kC6mJplxv2OCEX1qM3w+amnXnOpq7pe
h1Mav1rDkPCI4KC9gkNsfA+G2HjUejWchkhmR9+fQdSha4Qv9YB7kF74mJCfKfMxgCxFaeJSJoK3
DYK/22pVRFNM1NNdWwietYU5Mc5zXQXekISN/pjR0XGLBzkGVxMzt/drTKeG6IsjKhOucNl6fxMY
/DkkNENqdVvgNOKQxaHAtj8F5XMaGCKorHj6IUoU7bqcqXrha1WP+x+OKv9LWvBnt9HnF3KMTy+k
wCdNyJ90LlT5tDGikM4Rc4zJ/YbD21+/lPn5Q2FpchGRdWmaQtAA9GnDb+R9oSQ+RkKQycsTV+LW
XNdbxnMX/Uu+Ctbigrj6SixZYh6aaInvc0Wk9Jcj6J+eOz564f44dpDy/vQuPp1yfAp3+jHAIVlj
Sliou2Rd3++DnVyTNqL23LuGM4IVdK+vAN6t6t0u2ji/OPD+/D18/tY/3oNtCvQIYuKUKP189CEd
zmwo55toqbfN3GCbIQZ7Nn9rgWnfZBWE3+a7pxlEqj2UgpEc2Mw3Cjd+FF/T3bhoi/tSXtcyXdEf
CaLmJGAjVtiGK+ueOp7F3/zq5jf0T1/aD294Fu9/CHRidB9DN+ANyy2uh+G2vsdWTjd9sU2P2EPW
C+2l2DcXBKZtapOX2t+AGGYQxl++/qdwJ5U57LzmLwyXZJEu9CXIp014ae/TRf6QvqiLZtvu/voz
G/Of+VefeX5PP3xmV+E/K2SZrv2zsWGDnK4IDy/bVXyjLgoKTNu/+5JnZ98/veBctYgwBr7v8/3h
xhWhtoQrs1lpl7S47jbdZlyjsW4uk129DNbeBf77Q7VPd0u5yYB47eJ/x0p/rWynJwyhgd/hXxlI
P8k3v//MDwKOdACXGHNUlMAoT7DfZmgO2VIma3MTJVwTiEe/Czjii6ABG/Oo45H6JJz6u36jf+He
t5B2GHfpGEYM+S91Ykr750v2Q8Hh+WbPZBWSpXicf75kwwSQXhMY9QrXe/cUUYn0xmAbVr+hxhvd
LKMrsxI5cRSZ31euJp8dLKQrUC3U+GZhvY6a1jqxwctXHKun+ZwH+IvPrN6hO/oXY84IbvRJvChs
B3QctxCEAzktAxsPRzG7OQYmRJsw7PKjmr0eiRrlHbPf9hGRWq0Lz4nvq6psZ0gi4GFDqnhRz/YR
jUjuXcL8foXhSTwxE4pWPYAXjFqi7e8MV/bT7F4SRwYBxtd8kEW+4CaCFCWwD/RFYy9ijDQh0jMa
uZEL5xprzxCgAEwkvkxox98cv2uvhzJAOUeVweaUeog2RkR6c0FZMYZQLAxiQ9EQFJR2pGRpPqDr
yYZhY8AjoMRcb2lQXNwxx+TPsSR+pmJkBFBnGjNnLeu8dNUwfKBauecPrRhSXUjVmW9sxvRb5qjm
2Yf2soHI3pwHC6ZCamn9dzlW7tdR78NTowYP14a0sWzV0TQALfA55fZJCRNHNC56jwNV+aby3OBb
15TK2bnsgq7AY6DYx5HtPuVO8QHPVQM5BEPiVQpqovhwbvNqwyjGc7Yce+xiJdGo2mUAmRtOmdQ4
NJbmBPw8wkiLFcgr9JUDyv0JN5v+YBcyfG2YBex8z2r3rZYhoWOVqEnmVOP3HthzvlW9ou2IMIHY
xTaK5SLWx3rPOshZyejpxV7oo+Vfj+yfmj3GTf9yxJ+gUTNkDUxBKjoc7ylE8iXozMz6invIuMIw
m3zVe0PbeXk8fSWs4d3FDog332n1Exmu4JBEZbwF5M4BtA2ttcdG9gy5ZuDbdMlGD8ycfOTV27Bg
jMWNM55NPi0Hd1OSp/FtTRxBw6GqwfJEYRtmsa0ERpwj2BjTTR+VqHF0SQ+H7EOj88mUVmspdVyy
MQar3jXrqwyJ8zgWabStZFicygBZiYarVZxDhkTxr9dNEvvMcZTN19qn59ZkQk30EY0S8O+G+Q2l
Zlwx6wkXFyFUNz6KWXeMzQJPlVlqTy4/ys45e2YppOyIwC4HDXw7HPLchWdKvkhM2MDaqRMLatIj
Ji1+6F5tvBQj1CVp6tE2Rhl1HDziTHuZNNaljdejeqemWq15wqRUzwTMEJrGuQLVHL9YbkjH/CzC
GrMcK3T6Z7lFBa3giLWhUbZHhmPwNwcytTJpjX0Z4DJj6OwOW2PeNOfz9tlNM/teKY3pBubbiQ2O
Wdt3htGq2VPG/rtO/HZbwEOCWgoSdu7DHR2NICzHGuZLBft/zrXm8wg2JMPjlprHAOPtCbq/8WjP
hwA/svSVQfuvhXsusb9bulmgDfODVZBZT5FBN2w+HysGj5oXrJ/jxp8PHait1b6bDyLowu3CncAm
95kC1Kp32tb/OLYMHdRC1+DLTgRfZzkG0zUh9XAZlROOypEuCbQofXRIcsXOVlrxeAsf3zoLv6wv
zKLgaKWF3rs2H7wgTgYPhsct2ANIY7yqml0mmZA7tYMRlb5VqG4VB7Qk5oyaRBX2XDQ4awXjJ7L2
HKj1Vys2InNjprnxOloOMHVP756Bh4cMq03/7KC04skZXW3d4PjZm5VGHE0qXHgLVGKKLnCPLv1a
GkvHpuWHQCP4dMBAldwUsFwvLL2Pzm0PDcAphI5o7LkXIzylTdW7+nqgbODUjmG5ojaLojQjCZam
PRI7kqH1tW8A0pemgt5PXEKOhAO1cp8FBJ3SXjKXTqKMwa5R2WILeSkjT5M1/G+GNndHNlg9rwQq
EvePqF6VTqZt9FgLOOpZwkBPmMDfSa01AcNYBKdk6DRPLIfVV53SYjrO2iRw4aA7mnPQxhKvH4p4
jpmBePIrmNRpb8RZsxs98y7tKFQzyOfVqaatS9wke8obvC12T9yT3BvJLqirElEy998zVMzbLux1
nvHNGG0n0MtEfPr4xhPjgCk2VdNli01tj4ONkTsg+uIYUotyNKXwoFHFFOMsVEg/nuF0Bh7geHps
7ILwEx0I9exMzpJdV5sKvXPswOkW2v2QKpdIX84vownkKyIn2+s+JcQBEv/BEGEP1p5QX4kdYSOn
MHuIK1SfPVQrGoEHehx2gXKqbYaIctHASLvo8lEkq95I2zvP6PId1ZYzZagIOe/ntc1Od0KcW/mp
zB6NwCufjLo0NkaorEOuF3LTx7K/HVivi0VcsmIsIsI02P5lRrmvEtOSaGHLb5cW423rC8HzxZuQ
hhttxPJtTdcGB/oab19IFgNTp76EKO1unK4QN1pHzgEnNU+JkO7qy5IOIg2tUZ+uddKMtCXYGN0b
Q5sIn9Uq3tqaGRgLcHjeiwqS4psAtv6tTgSpPfpNzpD0h/VIcxEugoIkYU0H6D39lzrbH78KODi1
3PFMc8ujJGupyBQ04dd+8rptNxUZulXox82S6hgkWZ402l1FlvBqEAqlhxVmk3Rdfz1M3MVZ7OcY
J6LpgRFKu7GwWl5+7Eb/Jf/a/03mC+NQncoETp1/sTsPi+//898/cl/++Knf9uf2F7bSv+S6HLb6
f+zNXYyH0nGZlc5bc17n1+Gq+8V2LLguMw6Ru5Xw1e+bc/GFQZ1lzAY3yso5kxn/ynD1o/r4p9Md
kg5IJIiCCCDkzj6zDy0vLcj2lwAppMizVUB3zVPJysh1FevWfjJnm/08PoCPydN0zHDFYO7Kb1sK
VK4J3Mc7GhXsEwGP6qb8GElQe1WyaBde+kz1b3EuP6YX8xwj+hhp2PN0wyJRfOadBk+OWzHRnacg
WVW1z2qMCVdGQi0hNWPl6QEdQ3AfJ+d5Mt3hpWOOfZEM5MicChnKsfMwW6Pr29eNYTqrsCLZvVDz
oEZgNSarE2MczmzwHph1y/Csf8x3kC3RyJk5G6827/rCDQjALax5LFQ3GhOiqcw1pL15cMTpwHrC
8xV+Z+nMakC5Tf2EF5ZW8M5J9mFKbd3GysOh3KdDCr+PssHXPMH+yviWwlErs7y3ph0ItdZOUa9K
b5ArYhvOmrZPHlfamEGjmtHDKvLt5tT31GMSy56ffzoTqFMo+uzWhgpzWUlhXQxFWV46jGLBMjf9
TY8HLjyD9yK7kFFY81K0Nq1wAjeirAjk8Siz7izZi2cVCS/eFaNmzdU5wrx2EiiQo6FnjBJMc2/q
qKVjZDUXIy2hixhjGj6jJHsHwdftZvESOF3j6cG2JoW1lR4kZoDnIAy0NCq3JMfIT5tg24ikqb2b
N93WBkK4hjDXbUyGUlt/bDptiRo3Eb3rywfHLYCQFHniXuQ8z28n5poBrZ0GuEGYQe42gGGyCqYq
hJ2XO3inKxEdVK/H71QYNafYdtK1hzX8LeVp/43nIZwANPNbCgWnbEFdoffs12mwHbj6T5Kzw6b2
suqQBJW6tcI5C6vXtOtosbpjGN6tlARxqThqHTCy11vogubKNvn/yEJpvBLBP7LVQbTnGJ5uppau
2qWlCvGuWW7xrRgm65TZksgCFhcovL3j3vdTEd2FtHHuw7bQ9/xerVM62430sqgPBPasN08GirGT
01xlmKQQ0B32ZWM63bV9zm4qb4KvlATlZ52Ku5WPx51EA2YJtqx1uI0039lB4awu416bQPQWwiOx
nvTblmD6N8k+DVMUtZZXhl/Xbyj+eK+AUuAe87ONmWHN9CPb2qDsZk+NZXeKfEeWAHPGJph6adWu
Blgxy6GqqEHCns38tZ2uSgVKhe4Esa2wv2IXJz8Wc6Ua903VD7Dz6HR+AaYaXNZB7e6p8KF1gLne
waLVfE3qmXPMgOPke0eB4YOrk6rZ+tGkncqMekONPEWyUF2b7QcJtqbyi+BoRRgHKBUAy06tFfl2
fVLXNtwdKCsmHO4qs9vrzIFqIghZbzqGTNFm0DiBrbugrbnVAD0wlg+xXOyCmMZjjdScWKShlw7s
TdPCuDF6i0YaQ6+/TQT1viryAFdtE0O9mIRKHaoIi/YiZRNxZaUUSHNiN8vXyDPGJz+dSwM4Enrx
inrqmFC7Yq616OhaYkAmw0DDw5u6lwKnAWO8uohOHsIzpHOvnKGBTJkn3/Se83wKN3ne5Pcgc/sz
uVcK2b1GNfveGEp3E42FdyQ8YTy3UeSfYR6SDWQ6O9KSDQbjWtcn46wVptqMZUYx+4hhChZGcBHj
LF3mXpR8l10HbSulnhUDskWeEkGYWeaEgVjkDmkkNd1I+N1nQWx3FdYU0VCv6La3WsRJSifOxGWu
q++YmMG691UpQShgH+Xkog9fyZgHu6pxm6M3DcZXpaR6qU3dew1ZHziNw0ulsYwUuRPYR5/biSbv
tj27feXs8B/Y5w7kwbvmOvXNFMY1IM04D08FvTTFgpq5+HZMoARR3ldy0HYZPVupuPQCm1KOXO9f
W+YUxQpiBID3mXVb1F7LZdCM97XjUUQF9bG89yzRHVSmuv2I7/sIKJdmC7usHppGU6uWrtqN0M3D
MFaSHRZ0VbiPamfJDNCT5KEQWaDIK+8xMFJq8yRPac9KrGddZTbocEeiemfWW1FF+ckVLRxWAvr7
lAj+LSiHiJzJ1B0sEwHCdPvhcsbCWoumlOYbt5pcpaClLgOtsDg2K4bzy6Ly8oPPtvO2wxhzYbRa
caw9zDSLWjexCUyMe984HLIf7DVf/+YpUoKEEI01epFPt0fVX9lpaJF/ahnOAad5CEhenBqO0Xtj
IiW3s7OBDTWwFvvCSn2EEKeQsEtsCTjcsNjvFgYzPFi82NLRoHBu57w9k14kJCHM2ikn63VqupCm
ChS7a3NoBwPFBGffNSZigKD5gFdxMdteaFZTYlVV7jwj9OJ3RQPAacTtc6pEnd8g2uQn0RVwwovR
3FE6l72bvQgwBowV3k7PtoCoJmBlUiOX5XnsoPkAinDvEjcY9smUV3uPM8gBCcFaJyxZ9xolic1K
Fr3xJBKGyimCx9ap2/yiMQuO04Dfdr4o6i3iHxlkbmJMULMUMXoZz9yytDfkrcDhjCWFBbHVmM0S
jo5tFylM00I82NgPdjiH+E470WKomhoiJ5oVXXR9KfeiYb8Qe0N0tL1W3/RG5YSAk7py406ucQ+3
Nd5bvYFeGFZmvOoYTCs4uUm9tOHf7n1qIZea6VI9pROKOlZjKN4zKyhM1KFGZEtMJ8kasg19BpNF
We6NARYJv63DXqaa8n7hjO69YSSmu+yCPno2Op3+JKtJ1llgw9SSCLILJ+mn14C8DbYTYT0LDb5b
pSe0c3H2eQROz+jWi/VznA31GhAJrM5CWpdm7PRXCn4LQ5aSQuo1XAsePmDV10mNvhpwzdwgpo2b
KO3CjeYia9K+hTt362RGeUWJYXB0PWK0WuL0B7OpMUIMzS738aAsuJH9k4Mx+8ATnFR2w0LMyhau
vNDRF2WesSTX6HxvXT2ArmanGN4mtd4/SOLj7yQRnN1k+B1hKzttv0H68O9VStQi5b+uJgx66zbz
k71HSpFCoNBe9KPyVoENtqkC5rECggb2j2rrcqX7WCSwrBRvUIky3OzNsGcqlu0C1OflUMTlRov1
cONVyn0Nx6Faq8odVlHmi5tSxc0ehIuLE8+DFYQHd2OQsiXkKqtLuxTNa8gebyHzFDpBO2rtgWYw
1JBAt+sHEffWvbAnspFELSbaAuKGjgH8FqnR93uFNriw0l5FG5uIUn7Ic904Kszr1zIbvg0FX1xn
5MU5zOJ6i9kWa2MJ4JZ+5uiooEyvRhofjqAB6iMbaKqB6l5/4WFufk3QuK8EK+265SJ4HUueqzO5
X5xCsGiHvA3HiyzRWNCAN76EliBLnJV1nIH2n3Rcmpk7LAuNorqiTcht2yK91qHqQSyZrIXTzrQ7
Ve+wjgn06pQvBOQlpYtEcpZ9MdDV1lX5Ab8z4BwFqQDhjDxisY9il0akqeCxYnJXMxiPmgtQGcXD
vFVb0PpIa5pWLSPDfswLt6XcLZBoFHlMlHyyzgmlg0QwzYuILc1Xy8guqPugbDrzU2wRYK19Q5BP
RtxeygLvuJ/aT3YaXIV1DEoR8FufDJeUEPlwFHtgW07mnKx2VJDpID2jhuUedaptu9OynKtdct1p
JEGcdE6gUDQVBI1BfC1mq7Ho3FwdLTeBca2CTOcuSiBDV3jM3+IPs1McmdqDiwVqN9V+em602nhU
FR2I7eyUCjUHf3mmB1fxh5FKL9z6mjUpg0r0YbVik9Lfkw5BS28YIV2y+E0nh8ZN2lIGPztMcBmv
GLxg4Oo/zFxOZVrPFv0Nh7rtxVdqu6PX6MMA1ph1eWL/7lx4Vm0dwnbsd8nsGSN6yOA6ZrF6+OE8
ffXLpPFHcvDnIatw4MBjTbZA/Vs82T9Nj5g8TGalA7pAblkM0deQMXTHjfLXr/LJZjxbDn5+mXkM
+sNclcB0WnPcztZPw8Y/CFzGC7kgbH1Q21/HmX8+aOf4/vOhmxIEwUiMz4XdmJbEn1+LKlirHhjK
rMdDAMNogYmJjp0WKHC+Ti6tlXtepbtxx5V3vSq+/fUH/TzOhX1sWBYOLt1D3SBf9/NrQwKIucOr
ZB3vh1O9dffJ3t40v33Gf6tC/2D86tJj8cO3vnppXn5t0Lt4yd7+6x/L//lv9Vp8e/lRFvr9x35T
hSRwX8vAZeYZYOC9Hysx7C8MXvmBWUrC8P5D8tH7gmCEbIg65BoCKYhL51fmj/NFWFzDrB62LkFn
8lP/7z9/uibrT//+4103X4J/TP1hFzuzG4a/cY04JiOYny+T3sEOWWXEdnAW5vtoFx0mZxG+t9rf
GV/mD/PPr4SOJeZ0pW3ony5InSYJQu+lv8K/2tyAF0A/9QMqk0jBTMNdjtF0p3tlQSdYnp51yojP
IZx8Tr8IZHuMPdO93pT9XT5M7Vn6uXGm9oFtthcwAe16T79tYltjU+gzt+H8ld1ouafhSGmByPsh
xWUWzZmUrlb2Lmajs5QarsbQUM538JHak8jD6Htbg0zxW3RapsoaFXaxZ4iAx3cWbBM9Mb+JuCBQ
H+Cz4+dL+ThGQfWm05PkLsIRWHykGz3hxqGuqbOoGFiAvlGb1FLiDQZoOwLxDBp9IVIfPbpQOqOz
SJlFtK9HzBfgSpmm0JvnMkyE3wjeP0IyW3R6l285PHEqxtS4i6Uf3oejKZ690BtPid+ZDDGMgC4T
rwniDQ4jmHEdfQOzAr41eXi/mindBXpQ1CyLpCbrXssPzBrqK01zRbkoRrJIS8mOpluHDvOEnU6h
CDElO9GWMX1yJO8zoCNIAb2LWgdluFrglJsJPISyqXjurGsERqiuiWZfabVlX011mXyNOXUc9MD2
NwMwibsocBmdEzepWIONIPAJq9YZ4grQhyN5k/66DCzVLTzfinZhbiYHkmserui0gW/i1V1G0L1v
n9nSDzfMGkIcOcwN44Vl99UqbwHKwG0ABpmrZrig+8m5a5mo3gVCcejR7KoiDe6UZ7uNqOWIHS+7
nabSO5ZgI6+0vk8uQxAqaPqQCQTu926iraGqTkKnbw9ebx1ftm1j3BmpU+1pwqFTUAeHuc97elhX
1pAgR3FNi6NfRwVjaxqn25Q9f9TFwakOJNdJ5PvBRuefV7HbzV7rouWU1SVGtNGjDm8+DdRa7JtH
KJ5Yf4Q2Xg+Daz77vhh2OKEac8ORuDsmviOezRzWATlMfFrwUdAHIi+5ldEcG4FUByYOgHGtbUcE
aKS11IvPjBFwElK8SxSyEWBuC6/mV8SOJa6OQU0udzmLNOZmckvG0TykymjPlslwD0iwLbUfwKmo
Q6amedpUdBU/Tg0oPvqjZEQRg4ZHKqMQ9zGUsXnSSFt+r0Ij0JcCUhMhysFjuwIKJ0UE8bzZl0nv
8sb0zezCL+3obiCwb24MRjtXHMrrB9MncrcSisk1yReNLV8ZTdkj5yggjfXcDc/1rakHcxwKNDjV
fSN4Az/HhUvUDhXpQaZUZriqqBE5ORgj8KdGOSVQXqO3nLWhnNW0YFPSLiLdTuzVx4Lw7/XxH7/M
PyxMSH8+NTm9/Me2fYkj9dMS+cdP/rZGGl8MwzKYUDgWLVAsbX9MT8QXm7mFzfKAnwaAAKajX6cn
hvmFhQt3E54oVi+Wld/XSEP/wqLJ1keyqs6xMvNfWSN/3pmyRtomIH10eEfC7vc+u1QxX6d57xMd
KtQNDKCljiBh1f7frJDGzz23fDKDxx6pK6ZBHj4u4nQ/7UxTRw/SyeNleqg1Rs9RpPj/7J1JkqTY
lm1HRAjlBbpoXVlddxBzN3PqmssF5pSNP4ac2F/Yi3jhHi9fpkQzRbIb7h5qqqbAuWfvvTZuoEat
UjoeBtPiaYllYMCGV/5Nv+9fX3kxdv00E7Nxm6vY4Bg/GueuX5uUB0VrGtx++tXf/OuA/+uo8a/v
b/mYf3qVZcxBTOdVoJQG0xovw9pf/09ezV9/V8uLMBlhK+K2hOmNqevXF4EpAKFr9CP8ta4D+LJr
N/Hnf/8+TMF3/KdRZnkRtpgofR5fLRMqz/LnP72TjM7jid1ZuGbP7O7ISG6boZFkvPJWk6sx64Y7
ZAsDfUrKlv4tVvlkm2Rxoj9rQRB2Mzxxkq8Prdbm1xNfvDMOJPMHoemcYq0wvtArXnHKgjG3R61O
N0LRmknmoYuuhZjQZwTHtIsrtOKVDJX2MsJQPMvQBBOXJIXE8h7bILssd9XyALh0qdZ9CNnkE8+D
2Ma0EGbGNRpgv2s8kd2UZuTsetMLcxoAcTsELQ+baUNtA0WuYZ5vm3Tsq6NQoHX2IQPZmypMk/Se
w0o92oeTapsfNlVE3UY3snF0VgabTi/onc5YWUU+bgEwhfoK7T7Z1qHSnW0vQaBOkSIh3Ito3wFl
PxexqR/bubI3DWXr3O5FSE5rxghnzQlUidRotGZfD3ZUgxbqckrGsmh0HhrNHOy9KXKIFPkSvmE8
BMImEFMOIDKchjwSPNtVXpTVt5E0/cltEJfw6VADsQpJyzyac+FfVJNgAxHT9Jw5xP0ovLQqUOh2
5f/wlerQS3xrTywScRCzCAFDijKogY4qMEAg+8J7aHqg6PhRV5q0SHk00DaMYNSMnKaLKr4nsBe9
5T0NzE1tsLXzh2aHltiAp9ayi5Fp6soDR7hTZlWvZd1U24ogBDgAqtMwK0yUX6VA0iieDHxX73a9
ArPraB9OQ8DaMxp7rXUC3o3fqwctsqYH3p86g7DX0AgM8ww/pLov7HB8pqCxuUcxzE4qRawMQLw1
5L97xz7MXZt/ZHrUnzS7musHs14oxCz8dn06MJ1KUfhHvnT8+m1zImpWte9tWdp7iAxqbXuheZfh
pfzeYvcBtyWSqziO7G8q7r1roIzWtcWZ584sC4F/IbYL9uhdfSN9vaVtWc/rq1FGNr8saRhh0Od2
DzHUid4HWKGQmmCX6ZdiYkY76oUNb8ObYmpjm6G7kziT7lrH6u/r1iox9GUc8/Vq1NQhYpn6HZhe
M68sL7ISqAVJg+FtSP1vzgT6LmBmdKeDW43gfAeZi2Sn2MqCHTcnC1mHiWp474axR4wkiZQGqrOr
Vy2frW7djJN1HfZkFC99H0botbMeAXCknYDQfKK14EANs4eeNjP+UclqDuitbk6nCGvCARcWw3vn
r6k3G1aJ68fHyE2nlWV34ZW0bTR6SNnWc91E/n6eyhimHt1t1QARUH31uYWZf6TnpLk2/UlRNoCM
C+xiKYGje6xwQT8lkFVggtRpELbQHVgxozN0VuKsS+FaHbvifrp1oaR+1l5nfroidD5oNQ7PEwoc
hw4bYx97vYm4X5IcDRNuceDqhb+NGwlQqtLNfhvFdbnpRQy0lHzRzD0EQB5MiOTBECQzaRpNnHMW
V3AqcSySq0qTQ0wuCvNZT4yrj5xm5dH7zGdrDuZ96s/upwFsSrJW1MtPlNWPvz+b/S8lMvHY+/dT
10qWH0n5Xry3v/IA/jF3Lbn/P+YuIvyO7pH0MQVFk8bPOGL7NyRorOb8R56mP7tWnN88S/B8xUwu
yCkK8eduwvrNNX0Hp7kJVNFl22H/nbnLXrgDPz1oF0e5TxDJxLXuElQR3l8Gk9FWhpX0+bDOZY/a
S9z+eh7L4aGPx+YggWA8DX2DczYvOB4EGPAVNQ4lNtIVrOXkWXaGxaXvyPd5DNV34E/dXiC6p2z4
8VHgag2N69hmv1kVSXSJBqNvtkMzebtKH6j+ychlR5wu7tI4GnmoVD5ihID/goR5H4dzfDFMa8Lv
XtODHcDuofIOZdzuUNKd9GCVC8Wxgtnp+XF0gV1T0NPCM+Ps+jB+nVS8JbkcEQpo6GHoReOvtfFq
koa/SgSlyRml0EDnhvjQAG05wEtJsE/WziquSIPGfGq7JHa9dTfWFp+Oq19pjS12kR+b98XQq60F
Gv59aGON3YgxHmAiTpsxxT4zh9O0q6HBYTMIJzqV82qXeSaPfAshY1YxpKRQZit4ncVRjY065qJl
K9PXE/W9hN8ilcZrs9Ti74T3+l1ds5VOSCSCb+yk8wLahq4+De/wLZFpe+Oiml8aSG7v84ycNCo1
bmLVaE9EBfKzoeECWGmNgiHQN/GD6Y9E8EBqPRsJESV7CvWnUsNAhOzeYj224+aSUGrKWGIPxZm+
Au8adxHRnIGQ52rwzfRsIlisiXcmG5BH4bqIua873AGPxBQFgBSnuWpskn5pOjioYngHqrGPr51+
DO8azQ3Ntec04Tky+3zjTvN4w1KmwdCQYIp3Q6nteqjLuyxV+rH6oqskqa3THOJNV1PcRo9otmW8
nWKtAi2LCZv7eaRTZd93/XTDs/ZKhPggRyoYAluONH9IcvBbsFkQEyK9vbHGGPiUYfAzrunFwBxo
j5Lb82xWN1Me0hMTDUntU4iQZBcOye2GBE9qBMAu4sfWKCV86YkRlk7GkbKWJkz9R6LcxKhTczBu
Qn3s7ignYNGX6WiWAYDWmkjCoI+fxexES2MMZDPoWpRjYPYeLZ949IxphIVawk8P1nPEjhLvUTjz
lRvjNa7MZamDfOpe67Ft1q9aoffNcx3rzlEfG+smNnCvbuAEF9dAv4eXvOdUuI4xde04yVtXhYaS
Q/FK45ukxF3xvbVkfZumWo03obEaeqUzTu5j5IobL3YM2qqSiXBu0yegMRPoO40a1KlKMeQgpYf+
FjRnse9NN0EbCtt7Tgf42GSIGbmcqWSU6Jj47hPYdfA/i46uQPqO/GCQgkqDmnIpRXn6lT8n2dYv
3fB6KMN5T2TOP/eYoVedED3+j2E0XsIooZNHI3PNZV9+IP44O6cgLAszt5V3zqSXa8VUzs9oJNV7
GHn+QTVGuC0He8AsMfrbLOLLBBCxfMj7sbhKQ306T37bvplxahEu1tpqi5+GAGvc9W82qZe32ONs
sUZFFFeTWWZ8mwlaoBXCkh76CNELGsBbOvftlUgmcYGAUb4ZyLTflDeq0xgO2oMSIn3sdJhfLK4g
cQbRlNm7QRNSZ9TL0hdOhmJLAJ+IX5lkzt4tsuhBebFaDZKoR10qncwIgYW7mb9f85vzs29KTdNL
GYr6QUTezF0hK42b2KK0hsQGGeDAw06I6IekeDXbULn7LhRGwEzTQXgdu+E2ow1zWpf5XK1HA/HK
DXFidJPRXE8ZdTSt3ZFPZp24xwSksCFRkmNafStXbkIlsmM3dGwNVbkZnDJ64+4giRxYzqYdl46s
BhrWFYzL4knhFwCp5lGJ2RXdcyZbt0XaU8brFHWgyonHvi1EWnzJ0pVc0Ln7ypGQnLvtU9HUEmLZ
DhrbZi83+Ealyo1Be07p4wSFfhOZjTxbBnU9GIKZU0Uj5QfuJgY9vEaS/mN4IzT/RPp1NJg0YHXY
Dk4tnvnnBcFr7S277tbpmJJ9l46HCAmgbTdXpvuW5XA27GpscfAUecr6GXBlAT37QiQpOWnYqD8Z
GaMDgDh7Z2Z0GKH4c3WIYv6USpUPEVyTS5H72VsCF3iTQPC+smMr/x5aanovaybPtZuY1jVBLKjG
cePzj+v0qqo5cdYs0gGlmEa5FT2wjVVTm8ML4daciIXvVWe31r1rm8/kMWXlPmOC4OvLS3ZvRadQ
b/UByw0OqQpeF6FuTO15+ORpYXxUXtiv6wrGuiUbdeL5UsJhUcB4WAU3KyPltMAt6iOvcvWtLXNj
P3OqiMCWv+Q+xJeZno6LHkkfsowPl5baOc3dCkf6N1VqhAe9tTAbOd6Q0BxljMMlLHLzczTa2OZY
NRfrfGJB2nX7wlIMHIl5KkdBusWYskuiNHWfj7QYi5G4SOBhKx3x4rDuHoD4b9yRvjrMrKnYpV3C
1cUT4TJE1NsFgsPFPcuJ7P+M2b+nJn8fWJkK//2wy34xKf/zP95/1uD+/He/D7pC/MaCG28sqUTW
Qmxw/lwwEoNkn4MMZ/110LWX6ZillC4stj0WY+ifC8bfQFTpFkMweXI2l3+zdkP/C42K9aZNzScG
cM/ivsFW89eN0tAvorgOSDuBacJTnB5iUBmkAvOrGjflTZT33Y8C6sg1FLolTzCX4zVeN+y7vtO7
FDNMJqSkkcfTsMKW3T/FJrH6OEsA5tZF4c9AI8qqCjxJFnALoLU9dKMrXnFGsiTxO0XAMYZLDgYX
ieEKpk+bU6YtnRmYVaL/wF0JoheCRtVTp1Srgw8vE0gVXQbQEQr7RnCQxEWUU7KI/NWDZoeEDCkz
TGdcoiI2l6ylrqvnvDWtktPebPwAz2wNq3qUtABH2tJULwHCr0rq0zch0+Q97H4LKQcQz9avoTlS
0jEyMAGbsh9FjomE/KBEhxoIinpNw5+D2NuGaQphpOpSiz9O06MasnrbRzRE8x4iQsyZnH+AZ4q+
k6YROzjw4T2kRqUFEy1ozloMedp3e3hYDpN3bHoJGLwk/ZEtavuGMvjmI3M9lnTdmN5ZxLTjdWK6
U79BHoFfhot2oJMji3nK0aoYfbOpRrkSBMyOVmao2y4e+JiZOMn4jI2f3UWuUzNvJa1XrFxDeFvP
TsGBORgqMSUmrnRPljHJcPkpFAvacf7MKwt09ZjU2U4P+8RbR42s0CxVCBAbgyalDtQw0dRUcj9j
4jPyu8yf5RvrFWud8oDcpp3sD5HidtlT1ldtcXAWWKBBc3DQXww/GtRy4abxxzjJfg9s2t3gMKZI
lVjrY5G04pT4vbvBi6zw8sSWeI/YLFyDy05PmlFm5YpPo6KiyKuxL9op2kzA+qd9HssmXFMyI39M
Xdp2gabi/JlBTj81DKUshcuEznueVVus+boGuLUj94+X98DuFxaQN1GYxwd+P0TxsMahng9ocKF3
K00no9BNejAyqvE1tq3lVxrq88YiLbidoLT2gQMqFRUKjtKApSwN0tnNbkJU3Cu7mbRXlh78pbiX
8q0DnbZLuHJpnZXOD9CZ8zZWLSqkNxQPNgNoRQqx6jHZT3Z7UoNcXMBJV/4w8w4UZccjiIbJjmBq
22OEp0qTHGrNmyc5ga5tM1RsqXMJd85sNG1AqrE5U6IzbnAOZqcolPRAUsKi7/RSgA1zgZbxj0Lt
sUna5BvfAJvMrcMBAwujJ05D0edP3jDGu7GbzeecvevdIMZ86+rDkvOg8GIlcd7hFkq9aE3PVfJA
61fONqiK2BqORW4cMrevl0SsJp6yulHh3p9K0C1kDQ5+WNMmGjvmG9DsfJuCTaGy1Aa542M8kgFp
S+MRUT2k9rOeglaPnINGae2KSgjtmSgzjivfg4Hu9EVxS8PMAObLmp4pdvXPsGuZu+p+oKZ0cGEW
S9XHb3EPG4vkXDWsiTjo/TqFh/qD007Jmb8dAZgqeHCmYoy1M+HTC2N053xqk1sizCzp+NIUlEGO
I90aJXlRWVvhN8Ns9M1sO/XOZea6uCnphM1yIa76tFOvI3Yec502tnGsPaM75QDjOSRhVLubpsS9
VHVMb28s5/QlXNDQjHDteBV7sfbBdRNtJn4IInghZSs4p+LjQNp4P9uGfBE1EGN3mOyU8DNaqDl5
BFl8yoM5daQf9phFGnxgQz7aEnz5Juqd+ejqipqwBF4eDHlx6UMx345pTvNuiBvwyun9cW/lmn1W
ru68Tn5ZMjAN5rM3o/ViDDc+e9+FGhd62bmjgPUAETHeyVwnkuhJYayJjoeX0MUqUYD8WXlGPTzV
Qx6ztKyq9NqTybyrI53CAZDEx2oU1PzYjfPQTQNVy1U9CmptevNHqLnOS2qks7EZuEnLQKQdvt+G
7pYm8DXduinstLfXKtYt0tZj+MTAf4EOuKJckFuzZqpdnqWe2ezR4HgGAmNKz6UC4y885c60Vsjy
hnY9+66qfP8hbm04Orq01gQHSIybqdnuchJCz75FxW1o9cUd7QHhd24v4ZFHW/tiWKI/UbRsPXEQ
qZpNLIjtWIZDJNLN8x4qYBe/1GlCPdXMLiRzY6rd2KCupIzYmdRG9eaoxAiqtlc3cAy9NcscdUVh
hni2qG3YcWMNCd5Id9PlNC+T6qQUmj/l+8Upe7Xwx48st/OHvBinhxlm8NvM/2szTmz38QR6C8hs
+PSw5LwbavJ5GucpFRLDVDhbyGUI8bY3AcMXxc43S5pHZeieS5klO91X0zEF5Xy020odAN1MD2lK
W+TcaBFP56m6niODNonOS7dmb2VYCXx/U/ZF/CMvRbsj+Yn4MVfGzoaaaQYm5QaHzlDm0TOmGOCe
HLbK18p9NIbUuMbRfNJYkXwzKjM98J6K9Qx1IJhBx+1d3Id032X6LZhhJK3EDY85isq5W3AzKXDA
KSgbodNsFHJIinV3O0zpcARYIO8AKcZbp4r7DQcZcNR9tTwvKy/VOJjVjioCv7LEEf5Bu6IQTIMR
52v5ziBJinoC8A21yCnWhsdmJGjrtnhN+9R8q12LMhEUi2jXEv3l/4htE2Yhhk0Qu3wYuA0Tsa2t
0gk0CJiXNpJiNfuq2M3k/tbw3VxMnkhoGAqiXT6xbojnzn/qUkSiaMgG0vXUD2j14J5bYDhbqnj7
Va2b6d6dec+Bn03pxe46sYm7qWWJN/u7cJiL4zg2zd4ADIwnWY0HiszNnSuXOjWtjPlOsMLBawNm
s1KFvyk04d5wT0tvw8hVQLbm5IBbtiFFnBirmSc86wSoyAba+a3XcjTjPF2fRG9Up150wOxKNCUC
LGpH1EduKQjkecxhamtmOU4elMYdaTo+1rZrtsqNUugBs2X1EKdQNKpDzbu+FF3VbS2tSE60gdkH
MfjhlSClt9GbTFwNGi2YncFbj7LZ2htz7+4dGPHcto043lly1j+N0K+oHcY2PBikGEYQKkQQITmL
sAAmidkV55Md8htYR75DWSoICaCiQM8HTLMsOj8ABfdPoM7wsc/V7MEOSdGWnboas00E/JANr6WJ
144wz/OYGVG+zu0ywhGy5LdsusEecyG0j6HWOkZFXCz0h0WEsCetzm6VZOGwxwwUeps8n8pPOUlI
2HURKvqN/Lp+jGaXQPgYi/aulLZ2Ew4uX04Q4O0PUkDeYYYYftc14fBNYR3DJhN2u4FQ4Zb5MiRK
5eXDlvJbKJNIM+UjXzLz0XW1aq+sxLinqGB29q2wUgMIg8e2P6O8IBgafbhFLa1wGXfu8IMhuCkQ
7obmrrTH9L2Ka0vSH8tCBlSgjh87EbNvMJIpeJRuGnYkeLr5bpzMXq4ArJVQR9P5kbB9OsGw9izI
lo4Gt461zuvXyez/zDC/m2EWuM6/P6lePvv/6pTKv/lDjjFowsBjAoOZJ5ytL+fNP0LE9tIBiTUG
WLHl+NaSL/7dBsOfmJj20XvB0HBIXewpv1tFjd/E4j32+adYO13f/VtWUYLJf5VjEIOWRDLmB8JS
xleJxk++B6CHA7cDH1oaeWdMWT1XRzCkWQmvrnNpIYPQ1743X91k7WSKG9+I9R9x5YkzXEAKo4fQ
q+t+G0ZtfxKdFd2MVYIW7fTpBwJp+G5CLniYCpPFWOIQxdHtWm1b6oavZNSyz7dpypoZujnpCYp1
jnEM1BW/d7nTRVvtG2NA2dVdaIJzi1aiNZ21BfkSfq/LvPj0pqgC4ijb6wIv4glfgX7USjFe17XK
DuVgxjs9itznTrouzyyvvO4bkXwTGt1bujP2zA9ZspTHMdJi5yX2S+qVlpqIbVmX2NYF/s10HSIt
r1pWcAqUjdeQ92znVcvqfEV+IIf04aT7Cef+p0K9ZkFop1QJlORP8jZ+Gx0pNzJG3RHCti8SkfwO
hYLQHrzI1+XW825wpzaYuygcmllEHkZ/mdWnxJo39N5U596o7VNqJvl9SiqHhCouvtPQNRhYSVAe
kr4VRy0j+RrZzkSdiEJbpZCtOycgrNqNblKoE+RNnd8ZeuteOH/OsEVMbbxJJIShFYHoDM5kZNxI
t+zyIEI8XPNhWUd/yIrTpDz54TFfclerc0i2Wlzsctj+gaKU8F36k3llJbK5Ql2knEHWzWsJ0P/W
7fr8MQl7j0SXblO6HE4vNRu3V41F6G2R58VHpob8OLOg300c8n7YeTZQCE0tcIrpNNUEOkvyjMeT
uyQgZlQ2VemXPMz0wyh965AYs30/aHx/udfr5SlB4zzY3iD3Mz3t93wQGmDbXld70FvG3dzj5gTH
EjnfOQD492as0Umvd7D2V5YvKWnSIec86GpW6FAuOekmsw4mbSXXpLC9pzKSKlub0GbuOWCkt8uR
4EY4NndkTuUeVe+9g1XA19klz62Gu1TVmtxQ6qn6TSNa57kgXYD2VJcnjtzF/qt5sShB6RCCKZtn
fvsNQCEaQiXG1LEFCmubt42ReoFQ5txQbJBkRzp+o7umXNJ8SGj2skEP24Duo7GgHksZ2xHLwyOt
3khoVVnypYHH5FZDtWT+HOfa7uhfHsoUKE/hWhymXMfae46dFgErrXFtKfo86Cjvrwqz9z68Eb5U
FunuaZ7oQaP2JXJPCh3gZEfU3wStU6NpujQD8uQLIqlj7DzOWd5uOcQhJkxRftHM3KD5QRPGsTLs
6XrOberlvVFPwTLatXOjsCxvhB8bHwaleYQ0K65vULVcLKar9YxzzCzpqqeEqjiSQ+z4mHgUvsRf
bTh1WI7HFK3q1c5tTn2uKjHzGb5BYWlLQphBap5wkM3w0x8xPfPzokSAgulFQpZv9OUzroiGMuos
cc0gX6p7ChXzAdt9bj+VutWd9Q4GeJAvhT+Tk6j3xan1aVdO/cCvG8NUoxIYz7QFTb1ncYJZOoTi
rzqhGCLBtxAt9EQpY0cDo2ttDY6ZuLmWbhZrMCgm8i2Y8AELRSK/A9r2JhwoTgDdTYUCLaU7aA9g
14i7r3LSluu6WVoXSFWrSxZN4aoX6mUAsX0/1oVcYympLiO8z9OwlDjQNWGtqqXYQXx1PEz5KMyX
lN5c4oqNTQ9E9tUJ0ZTKeDOTogTPnRC11R5SgacmcMcG+/SXPNh+SYUtbYEsyhEp4rWL7WWm+H2R
FiNiYM+k/GwFKP5LfGxkeGvz45y6emySNd8RNEq6n26aSUe4bBcNs/yHnDkmSJsa4ijL96SKHztl
cDBDx243wHpSrFxd5XMd9NyHqtJLb8LW1j6tLyE1GcwCRTFruHw42bY3GICqB43y8p2FI3rmQgwl
NvHo2U0T75aOdXRbdwx56sxfei5YiiLezovMy6lrukoX6Vf1nXWJe/Lq3PH6p3RRhu1IC+8gJclw
3RpsHLGVW9pnPi/1sbUjNuHstXt7zsj4ofEwv8J+XTmi5rJNAQcxII87Nl3WgSwtCR6RGkyoaVdt
UTSA4s4ROUFV1s0atpw44uPSqKas1Bk7HFni1vaYTvvsGscbiAaHVUpHSSebmtrSttw23SPmiJxq
x6TbEy/Ndk1SN/vKyGvjrsxdeu98+MYcosizY663TZ/z+FRquywfuyiIMbbrVFnpjRMUOg7foNF1
WQVOHXXnNrfrGqAvlka8+FZ+HSHbv1KS281B3XnmuBnmLr+H45Pf9Dz8ubKwBcYrVVoNwFHWIM+O
ZSIyFmbjlrtmEija/ArKHYASD5hel33jIyz9dc6ygbvrxNgLgiMtA7+Z5nUVNnxhw6XeEzkqdXAF
LK2fcS7T2xbFcLv0p+sbrsS53DtE8vZl4fcZFG14Hh19Bc9qtnIzaNOGc0Sc1MWwC3vcjVjHBA8c
Khipg4xyBoylnTSM2E+KWVBZaui0lw4yhhogGNHPgARbA19lMz3XWkb1afZVg1q2PqQCO3Qjuc6r
TF5lS2dqShgZFfCrStX/qlXtYGmTCa57HiEsgW9KEIO4/VmxQ5XWFOBvo+vkucfc/wJvKPtGuLO6
4pQ1/yCau9zkqXnN7UnRYqRrd7NdEytxvxpho6UcloonemL//qD/v81ZhVkYqxum7H8/wV+9t8l/
/r/qZ6npn//qjxkepYneFR10sqd7TOqYo/6Y4X34QIuTHcgCHndwQP+c4c3fBP/KQU6CnOkysv9z
hMfILpZxm9kdS5WJF0r8HUsVL/GLocp1aH7hwnUFhzhMzH8BLlP4PeemjMx1n5RBXpP5Mg6h9/DT
h/JfGL3/+iIeFCQ4oBajC5MSW4ZfxawySvKoT1nM8eQFO/YCMGvHDPzfv8hfALmOw8fo2Z7FUGri
sMbt/eurTFhrSRnxVpoN5VBbtbNOw6kPxpWxMi7VffQ/EnJ/1eg4WxFAAJO6vCdSCrzFX18wTmNM
2Lho10X9I83MXdJWp4RWhVrvzr78x1H5l5zez7k821wkvz+Tef/6cgvP+qfDVucadgQHAKe4P2Pw
niSlloaMB1g5fnNvuiI6N+0wnYDowKbL82pLhHu4Dcti2ielU5xJnhnrogChXoAQPyaVmh6nUtdv
et307kq+hxvHzVpg7mV+MvuW6FXo2rvYTtZRC81Oh7cZRPg1H2EsTPD84gjnKi0MnvbdIE4FTCGM
di7LpcPcJB1TEgMNm/F5GG4Gmtue0i4OP1utqbc2QmYWmAmbIUSKZteDtNxhApP7AlcExeK1ROqo
u/xba4bAnrhj7ifTKdezNHDChiBiTy2XoqShSgyvbuT0dw2VcydXmfylMDH3OJB5PEd+e2bC759d
7p0yyDRDPBt+wuSR04eCO1q37jAxe1Qk6KDfhFFp5NIK0QUdBWm3DMf5wVx4ceQmbQffLcAMxiiA
cpo9QZoF6UKBBQyiIPuCz5lgVSjFsW1OW25sb82FU1czimzNhV0n3QaKHS4bLAi1A+CESPpSrLYg
n8akKvfjwsFLuSNkxMRwQIWdFV7xyvZW4/Ld57qOgQgn9+wdnIWuV5tptQVop9Gc3WNEaLv5iaAv
unGp5auCprmPsS3leXDn7FrTZfTME3zpc1HamohfvZtyKVgD+RWVBVXa9y+mOxh33UIFhBqDHlYo
O6QbQ8AN1GDXnOQXTDBv4AqquY5vyAUAGyyEZbzn8dhvatlilf7CEpYJhEJvtuBMtlALW7KDe9dQ
pNFHMKS7xeh8zFCD12YGHgvuo3uVUi63Y2pwnulgZ8qKeAlIWWEVusf2C6RofEEV2UY0r6ZeV/c2
NlEa4Rf+orQXFCNJdLZwFBs5PqLRNNxKcC8fjOLGi1xYjk6T0n7cxwArAKG2HeVs5LIfyCLVZsC2
12hpHAMlHGpyRnjPx/ZIIsG9rqumOMcwjqANFvktzCPzrqnhlfWd7cRXQ+/hTLb0HrBQKVJTBbTd
UbNb17N2qztVN/Ep99TTNEpmJ8Ax1WXJjdygv31Kvx4+JRX1CzhxZJ1CIIhFq0tMrbI1VHobG0+0
KSSX2SpKVPlI0Ua/bqAt7OJY98gZltmTyfbhnBPn23M5eLdd54lyZXJPCHKZ0WSbaLQolpPzg2km
fmLZ3a5tp1lGHFokTtnk4d8TbnmFw7rFSWdqFJi6XX6otHhcg7m0bxjKJyAPjnsuEstZy5FPhDWi
vPUKo3y3CrpuylFZXGEuTm92uuEdp9X0wkFaQlSxIYpQtKx/2pEvjxWxy3NOHUOR2hCeu6E+QZ+t
7hsjJjhZ6QxuSW0YRyBVUcYXzJ2+h8XQXUd4B26SYXI2rL6awAEpowdwErTd2KcoslPTHty8J8nC
7fLJFTGNK7qqkWrd6KODG3LU7ND4VHUOHFgf4/aYI0hf54YxgeS1mkvsOPVWVXNYBwONBOvGhXyR
x/NjqPwpcLxagRlLNDCYabRJdbN7bWiGv5aJjmBu+ZDnZRQfptgwaEXNczcgzuDbR+R/SMJCs7ua
32SXIiX71a5L3Op+VDo5ipiSpEChlQVOFhXnCYwjnS4YwMAUj1Sg+Vq2nkzpYVhQghAykLJ6Zxkg
WOkNmnd5weUF8BeRyLSq5t3ppvRhbN3usdDA3pqG6I8VNUH7cBGPa8I9h74DVoEIF18x8JpIKjyV
bRyTh1YtSRsW5+tasJTCGaWhco8FJuVagtZwkm3UlN1Bc0QF7SKmq0w3ND/o+I8c7crZB5vZjN8G
JfiWWaTYAsLwyftk9PUzwz0+htxu4TZ7fUEwZUhvLR2NLmv7/F6Ojr7Nwjk91EWUPTWs6a85vXUb
mVbRbdkN1oOONe9CDby/wi6ebFQ6ihW005o+eau+dyL6SXB3zt8Gm0rp2Bziu2isyh2oFxMfmA5y
l7Y0ijeVT4+oF7YrMIAz9E+D72GROWvllNPBroF9MBZ751kD5zFBuyWC22is0Dieq5tKZXxGHhE2
YNJEL3yhNHq0PPtG6V55Xzqzu9WnoV3nKZW/Kxd0k8WMkCbjxUBEuhn7hnYtpdQUDGYG4nasBhVU
TROx3esc/9pxkva6m2CGmUkIDrZQeNpNso/vrtmE9yG55bfaKcUVkRT8wkXIRbNJZinjDUtEd5sq
s2i4dw4awib5lc6zUkqHhUSUKC3WaPs2/f/sncmO3FiapV8l0XsKlzMJdBXQpM3m5vMg14bwSZxn
Xk5vU8te1FPEi/VHlxQpRWZEIErZi24UEghkKORm5jQz3n845ztBduCEMtiYud0uEUp2XYUBuFXs
MS1c2ihk1lDZN6ppJ6tUYl9J7IzsgbgoHvsq4faWISa8BehdXEhGNSsFaVv2pXn43dLnx/JxKXxs
l+GyzZx7qXr132ihBCylzBhzddWkgbVrnHi8KBN+EycJotWfFJH/WGT9+FwU3t8XWVFg6CX2PLFq
180e9vUq8stT9mCA6Jj21Z1z/sfP99sS0mB+jtnSWqifqo5J4senawucWHCzF3nBItSZzcleBU3T
U3mpGMGjOt1N9faPn/O3l/PLc+KLhP5pqtZ7nfldHVkkZs982xYrxb6u+s9NCd8X1+IfP8lynb4v
Vg3MIhrdDr0Kkjh1iaz8/jrKCvF6VNXUNu3MOorEbjXz2z/LqPhnz8JqROfewb0ek8mPz1K0+OPn
lmcpp9GfqMSnoT69/yL/vaL6tqKiGfv9BvdKxsXrL//5Q4f7VUzJz31rcc0PYGSZov/axX5rcHEG
oV0kSILBMOCS7xpcIChoedhAwerQ8PIIHu7rkgqVJa5vFe8zEkeVR/1LMaK6+uNXmr5QOMIyWFLx
P8zkv/28911MiVQp8yqfW+pp1rsO6b2tmht7fDtICNycY3wubC/I5XVLXUHngNlUK+8NlEP4TsBD
BTkaH63LyTAD2Q7QIHW8WSVPs63sO0OtwW2EKbltQg1ebAoxDg4+9u1kL9kB/ctgYNEdtQRDNZHf
WpnazMkRMYCE5DSZkTuyTIe1PmbXUP2YRRbogykZid12gISDnaCNMj7Pirmbx+6zXhknq6PVjGvR
eUy2kHCN0bmQDKLKXDwpLiwLtRqsdaGD0YjG+b4J548yzwj1cVEpI7CGrt50j5HMppWoJrEncSla
947QfPbyd4EemOswxIYn5/Ch40zYM4q3vYxz+pkc4YfRdu8zs633g8zFdggWV0qrHhjkAffK6mg9
47rxEeCpF6SZ1xtl6pJ10cZ3LuI5IgLEpRqCe5v7IdniXtL8yIo1dvmduynjeNlVJMQngAMZtP4s
nwidSgsw/YWUZzGhtQfcCMW2c/V4J0YJijJsb1gYTD5pmFR1YmAOXpkflZ5sT5SE0SaHHurDNbt0
bb3aC2Ki4aYV7qYvtOpSd9LLUddJ1gDMfrCZrUH5ZKuXgLK7SHrq+oCxHBzDSMUFWp6Zc34C36Q5
UOOM0rARHTYrFrJngyHTDWfyS5+SrNzCY8I8354NQU9EYC08dw7XRZhEWEwiHFpIpQj04CNWZJ9s
WUNdKTuCvZPoUm9LupMkO6Wzcagca+e0DTAOVlV9MhxpgY4yxGbkx4axId0MXorkA6poPCAn8C4L
y3knS9gW/HrILF13G3EpVo6igvpq2me4Os+4PXAwa7R4qGy8xMivIWXQVmsZMt7hSAppedXoFYli
DUy41DjFAqBIXCcb/H76Km/dDjWvpIuNE4UsUtxPuXbZjYO9rVL50rXTVuvT0iPkdG325JhmYjNS
U6KXKZ/VVEdiqhEKXww3Q4hNI0QsqnX1uRuLp9Ic5MpeBL5Ra4RereusPoW9Dwh1mKLa9FOt2lrN
bHi9OW9b6Ju+xorXi5rgVLTp9UxuKJowRgG9uFDYYa+aECzjYOiHyRQXATqUqtZvAiJZVq1doDu0
X5NhOIolUzeOz/MoA6hZFse8g2AcQkNRFLJeu5ZkRpx9bqo9dkb4JuMeoJvF6IwkwMMoXARXym02
dHtXGdKNoge6Vw/1GZGXz1nonhjan4+TeccaYT3b2nnfJA8k/BCom2QXBqnnvlOlNyS4ppT4xbwK
gvloIUZ0l4+FEVU7WSe7xubtHhznfuxnbNs9WNayWmOeeZrK6Bl0//1c1tclPiHPsGNa0oHvjbTk
WVS5D0M0WSxjkjsCBRIcJHa/SVHkYVAw1XuWTGgAI/kRwzUzmjo+hOOQnxUYGfk6B9q6oT3ytQBh
pYRv42cWPAEZj+d1h1aTtJ+BVrq+HgbN2TFr7Na2MrJgt7UH8iiJuBD5TWLiTIxC+WY04/q/T+pu
2r/+29eTWmXg9/snNTBimfMOfz+L/nJSLz/37aTWsT2oOkWfpqucrou/9ttZbX9Q4Uog4+DEBr+8
1FLfuCoflsg/viSMqi1IFwv+4utZrYgPTKEp78iSQguC4uSvRUaJH4tTS8d9zIMwUnVMSkc++z9W
dEkrsOApWB2qrEdxfuj7sCVF0m50g8BhB2t5pgZE+BLkHXqlEafcjMCXc8Owg091pjCt6EihrJO6
fEiZv5wrYxytk8xyz7U5GXZRFmXmujcNB5NpJpl5F+1IYkwkX7I8Z4ev9Y5xhRkM5FMHYjrBRiAb
InxH1QFVGs8PLSLhTQyR92NS1gk2TX6hczz8xuLTNR/bfCK3z5nzTZr34w4DCjGSbZ6rZ3kip8xD
/0gmyKBFLNP0GCGorIV+NVQIYfuuHzdxOuOnN1D7rYoE+jKXrD9zJxiXlFn1TdZa1QEhrLiXaBbO
KcEtXykWSezUZYunobsI45qD2nVHJ11ZSA4JpuSupG4ghxbNpoXfjV0knZPLwg5haspCTX3Z0j0T
hgkyP+4G5wWeLNkyI/HryBJE525Ly10SrhxgHl6YDeG2XZBNXtLgdPPUOTfOMY1mV1HTWGuV2RCJ
tDObBz9DRIGBcJCHuVdMnBgBOCgLMa3lCQYmlxA22pXpdprKFiyyWKuG+bCZ64HKQ9hhus1nA66/
0UbNyZGTc4wHe/iYYiR8NZs+v5gdyS45pUIiHVS3mlcLZfW9M3FyVDY5X4lTRjsNdPJHILFyXtmd
Yd/MTBoRHkpZkdEeB/gG2bkzVimJdKq8mlHp6HHXClaIMUk7H0Ue7+MwNm5DJVdORgYQQZeK9oa4
ejzBbSVhxS2OOL+Dw2h23XOQGHCoc9x6XOCl6W8jGuc0qF7TJhoRICjk1XZTb5xr3VTvJWrMXaj2
te4hI0rwDLMHRzMMOWSJOTOVuvk8DoZi+uhCs11p0Yt3nKNkQNfMcKzeYZsikk0fpzDs6354YdlT
3PV1GhIbog/XnaWM19OSvDZpjXybDBPtuU4gSAC0f9MtISFLosj7xGlLXMpwZeYcmWNVRteGyExE
G9MoIJfG+kXxnkAC2540ktICNo8vN3o0JPT9NZgwcZRfMkwUlzW+1Y7hfogdcdctSSduR5yr141h
x/EEtm4EZ7gjEW58teHZPNh1Lz6XZTk1pKZFY38m5tbcTcoy52nUcibhqGYO1emMNQfmosT5tBhs
0SYV9cehq4Nj3MO0g19NarSWtteBFY4PGVTWR8ltpcWhOccbbSDntQydjsyaZaNQdGOzY9dvw61l
36BXZsdnY9lCMJqRu3bZTGS50m/ginQX+vvigkktzm+1wnpkt1V7n8GsvqrsgY+ioqPKxntftXt3
WYcEoi63pPf2b6aRTZXXdVjOMTQW/QvS0ukugDXNHrtUPkor8G2tyHbqsnoxIPIcSUtrXvJlMQPt
27kel2UNdfR0B7gmPeQm0oRuWerEi+u9wTy8nXRzvpw4ZTeViDK+3LNyG1OETcyBUvXA9Ki9HPi8
wTYwQojmc3wrjNjAEgxJ30vEaPHinSWTvp/Its7YLnRGzS4ndoL8JY/HKaRsFSgM3LSQBPTkyX2C
qXpX5pqODCWPdroVtym2Aak94xhNDx1uuxsijkpoM7p+5kLF/oiSF5Lr7AQlMcUmeU9VPyIV6W1F
Hfn/Q3bksFqioqM83jJ3wFDFR3KdlHa3J0QYTkiFOvYMc3rreiSUa0+jiPLdXPBL9EWo72p08c+5
cJPzJtGqZ9Fa411omhlr8RIqPnlYm6EunasmjHLsrHN/XWgBxHOMup/KKLUIy9NSdiAQgUjEqoz2
IpkNgg46Jd6Xsof7aKkjyTz5dJkRJr3RmSIiVmI5EGLgQGE91/Z5SPjhjviyCVbAbJYeQT/tNYA6
cV0w/D5oVgeWQBT9XRc66hZZe3kr26l1vKlp1FuH7pHgM4VGoU0kKrEqdarnvtYYSPaq/jFySvq0
jiMxzSs0w8mk5dfVYCYbvu+tN1qtcym6Ukwe5Rzhy92sT8eRJpljwTYyloep4KbXDW5F1Ik13+aa
g0Y46/viBZcvsnkz6goGpJhPjk6bmo92FNqO11ZqNfoN6tThEEDgoCmLUOYQlBXYt0mBoavCSfVo
K0EBMxuDGbnGhCc1VN+dUnghMucrrW2qDjkmsqytBt6TwHY3Ue9dBtt00nrYvVTMAa9zJbdOtdWD
0bCzKLrvVYf3O8Mt3SNzaSHZ8GHQ4FpP+mU4R/OJVYWLrBK3+GiquJ/tHtUV2RXJQqEu7J0lsnIv
Uzff/fXa8/81fcOX6tCgmPv9qvJGvjRv/1hSLj/0raQ0PvBOqIBp4bEIpjxM+r6VlOYHGwck0mUB
aIntP4Xot5JSfCBdlCEh+3NIfggDfy0pnQ+sqpcfYL21VICa/Vf0DXBoqBj/Pok0gfXpAoMWdl8m
UIb6HlL63bizxprd2rgRVvmAOrSA2u4njh6B2erE2qZaAHsyxCT+1NWOFU3LqTBcFCwt97Fs8AHN
+SNLoNxXa2n4ug4rJiEyfTWVHecPRAYycNTP3Rzh4ByYcXLb3PeFpa9dRcvXYQ1Uit5RXSnVXD+J
eRZMEXJtZTSkDCXpcIHlUUdFFkAQ5Epu2nF+6PGrgzhKLmZSJ2DIBdkOL9vCf5BsYQyj2VQqDFDU
uwmS63LYOqXLTZ2VcR3p6IY7trZz1TIHMagUPWG7n4RWg6st0AGEZ80My6JUzOHMtIdzaCc05EqQ
+Iz42Mcg0SxNF5NvMWZ7objmwcUL5ilKygw8n0sPDIfO3hrxlapwrNiJe4/2UABcsLpTwpc452az
m6YccV8TxWsjq1iTkOzwamqVzR1dY5Uxjztosk95kI8rJGcXlc28y0AJue4jGFtBAnu2D6x2JVFp
VkN70VsJv3va2CupZ7WPJmvYVAmchzByXL7nle5rTYlOOeJdyq0uPEdwAuy3UsJruw/Hm8nAU2YR
v+GjzMYJ0SGA8qaOKXuBOveo5UmyLVJX+lnQ3OEBAkVgc++IofDu5MC1BGxXvZHQSuGKCs/Pwj7y
2T3nq14V57poqJFN7EPJPJzABTO3KsSdMZRPaZkF69JMPufdzIBrNhAopuM60JaY056pkoIglKTM
4XOwaGwBwzxFORuvIbstdGfeaYrlEG6ghBulJCMpQFy/YlmTvcBouIlUJGyIxdQ1/jUyEggsQYhQ
UJr1zqWeTsZWdqNLuiKpuFpqzmfE53w2Yv2lm23hNz1FfzfhtdFAn6JyZOyZFFXKVGgmN7Qxpx3q
6X6l20Z/SCrSEVSZ5PBZlhreNuadA8B5JQMH8k9fnpvofb2kju/RiFinrLYQ7PXsCAkWREc7Wh4M
pBfwzA9h10poP5lD31FO6wBJKwyXjKUr++Zj6trlsW/EiftHhN3UueNtOfTMeFdjMtJ+NCEJGcLc
cpJH5xVg812R6AZZJxB0CUUxDkoFnQMks7sxRZntkYMUXheWpteP1TVF5uzR0+qrsHIyhpbGQ9e5
0Zp0x/MSG6CvJFPtRX0S4W0VKaNYI9vjqrtNchejVpNNvmMtv5ExOtuAcYcz2TdpzlfBqFL4EdZ0
6Nz5oMFTXuf1Mnwbsk1VwV5zNA67Loo2tJjwCsnNWFkZudm9kV2biJc9u6vd1ZRPT8pMyVfZ8wv+
cnIf7eBWLQ3Hd0VEQ9jGj1VKkEBX8Y4niYUDSmryEHTyGCQDdU1OasGcx8YzXj57pRnjtLXUCkFl
OqY3JfLPcHRIL2PcaMmCxLPJuI/njK+SEhPmaOnFVhfV2Yzze2WI+QLjXeHHbZhsJ6UzrgoT9cqc
J2JtKL22Jd3VXSuB0t5KrHwevqhgD7Sl2uRdae7lHMe7WRm05fOCQB6+CMbZmbRTDRiTkV9SOiIA
wOT4FuAixHjcNBuciwNhG/AVnTTmQtdNscvwve3xADYrKgdGSvEisinkjVY5exRCV9aYnOpZlC/M
7/k6tekQML/rPg2hemGRCTKpdncQApzvrOhnDHJnT9MzcC1TfqonVa4IOct8o0+vynEot/kUs0wO
XdIzGDTsZgN2ZZzg9wbqF65rxRo2OKlx7PaSST4NjidrxNWuHV5huMUOEsG1cdtO93KnU/eDjl0V
LyvBnmNtpOeFRvTtRrZgBu2GQQZOANSvJqqdth6GBetZHnJEPn7vyPaQmnqyw2c9bcq0q7eFrVOZ
9yI8gytQ7yd7rrZsnMM1Gu/qoPWWtVnsRBsCx5ItzDxUsHiItpmC3Vql9aWbcTB+V7m7H6FQ7Ex9
6q7hSZGHUjVX5qQpx0hDXSLsZvDdhnDWzDafTCVEokNSEvkdAtsvJg/qzrHZ8LKnrVk68VnVaIXv
TsBwIT9nq56tNQt5iBSDGg67kkbqiaM4XFtlQeZcJcbPSWjV94LldeYHmktaBmW0dsb4cgQohjTx
rMIFsjXjfC96gEaTaZ/aWW826pQpa27ex35ucH8iJfBqdUyI2bLt9RK9sG4DJfrMlzg8S1OQAmGr
XsZ59VarJsi2hcRtp6AIIkQCTE77eYUYG4eoiu0Vxqi1LVuYbZVGhLEL/3qDS07nOwyOp4q4Q6AW
NtDozN1hdEx5nKu43FkywCsjo2FTTslzpnc6DtZqW03BHeHew0qY7ewnlkFaTfYARrQhyLbm8Uz5
yUw1ekWLpXxD4lNbc9JBEC/ZfJC+bGijtsoicZO5FPWsuTBo69ZtFOU3ruA305qcdf9Q1gzJWrmK
E3XyggVbjrLmobIRWkAan9ZV7Z4SF33BkKpwvuP6znHSN0WvUbG0Keyx7Ao3TODJYCwWmEjpzzAW
vcoqLmVfMSRXOtsbie9Zg9uTa3MSHHP0hAzJsB8koXaKC/VsqpjrmCnyq7CZ0lUjM33VNM1rNgZA
dyZ5H6cQQEwoJBtYCJMXl1O5YvIxnit8bby6dy9aTV4bC7q9VsvPaVK0q2HqPnXl/JIRBO/z7Sk8
zK0EopuNe83Iw8fUgkyrR+ZkkjjH2Eez1o5WJnumZBF6DjtFXtjdRfNwDtVu8HoSyjcTSYBbLk/k
pxkVIVcl24iCV19Y0egPvTrto1z71I7lQ5TxmrFlXEVyinfuMt8ZlOe0aQC9ygWJnzrpbkhrkvMc
Y18GXb124shB36STx8Mve5e58SOJj9FjkCgbFRHemroZpWSkv2RKIRAYtfnWcmd0KNL+hByCxOYG
cj4SOH6ftnX3DCEpohZovnAGPDczkjub8GZvbFp7Ey64JKWNL+xUWuhKgKDaRHzvKxvrC/p23a8y
jcurDfdlVH6ckYXu7bw3/J44o49NE2ZroYyah0qK7p/4ZU64ftpJGetbe4lgZObDKWNpdLRxvLW1
qiXeB1ffKmswvLBcfVUpn9cslNpHEpuMB2fok+uxCj+aaURW0yyjawsm7ecRJO+bWTJZgZ6VJJ8C
Yas0okK5lIyUjtiMCJRTJi1a260jVs0SSgBR62rQWNSSb8Tf7Qm9U5xoqaLcTShM52IoAX4EpJ77
VtzcKsAEcG6cEriMPinQM3flPFgPuf7JQBwZzgPXNEDJaowU7yVmfJ+9IeCKsleJHySDSwztPrCK
8mhp0d7pXGsfNC7HY55fZrFzrzTdgyjEdUxShh+Tr026oIPFKKmo7ZU8OsY2H8/WwJ3OTu0OPazj
/fVu8//P5F28rAvT8/cb0lsEbPnT9x3p1x/5ezvK0sBgk/ErcPTXdtT6gNIG3KEw9QVFuijxv7aj
CBhUOHoksiCIURHi8J++bji0D45NRihfXWQm/J2/tN94f6AfulFnQahq/BPsFIjV91CU77rRbAJo
VGvaQPK7K7fV0ClHHafVtsdxWnpxWHZ7gqaUiwkNdrtuJ2hK7iTa9dA66slpGhfn5sj+wYQN2QQS
CTJmJ4nnP7JOdlQ0O5VzArWi04SXAGjaU6zHC7S34A9Jy0vvu14dzQN8AeNohXUEJGY0dqXSOoDB
MxQJrijaA8K4aj/2ebiZ01LZ9xWR7xNm8gJUQKxcGjYa04Bq8HJeBtuOc27X4/jYVpp8tEKoBizO
Gd03bhqxba6LCl1llJ/seUL9KjsLSYVIdjUN9aU2hOWZ1pnGtlXhp7dwgu7xEiXp3u6d7tIJi3qX
JiGhGV1vcrtDy4vYtwOZQNnAtzpKHUkfnTdwEjX1Y1G71ufWqELdq1ALUo5AxEqoI5vUxyElOIcB
o3uYbElhq7B2ra1CRcyNBs26kZWwbotwrM5C6uXI63sDTRY6De3MJZLxEE6xuysHEV8PCkJ74JOl
oa4wYofhqqjGtPdrPWd1m6epcwccNL9jN2BfBvQ/ckPcKnCeBRYXh6NyXXXyICLNuagXrhxydcuI
E81nmaS9dardn6x3Gh0LCYSzaNwxc5ng6voFXDcGjE/9MLeHa3SQi0q1a6LTwjI9c4rJvne1kV1Z
aW7GTuufY1m5ewSTlNTgzxdNAci8rKjkViwcPbut5RFpRbxBK9mt2qGID3Ih79nLodIIObyok9K7
iFiB9BEjF3+M8VBtdfCMs2eQjowDT3EutFlTDvjSuetpOMLuZQ6Iz5eZU2wQltQ1t2tT+Rh0LpWC
hROOuNF2TWFZXyehGhcrZUEMtpohXjlsslOyAAjzpsk+lXMxnyScoNukt4pnTTSYGMCo3DKLMrao
JcP9vNAY2CXExyBWxlO8gA8HuIWUGgsOMVvAiIpInU/mAkuk01fYcgVEDDIWIowvaAN91y6IxSkV
48VMT0Vpkvbmye6QTI/2TGpdQI6nguPQmu8tI6Vqxop+lynqgChZVW5dFuVPbUiNthb0ItEqtBs6
Lml0BGx2dLWqomhXZToQVmoh/HwG6GOtUq2wCIFpzDcnLdm496n9aE2j+1F1I+MTAN8WQYsTwlJi
mRipfmQ46kVHUG5AgF7A0FvW8qEB83CRUE9hcLXCYGfZeXSRoes5m2OVUXRI1YFqmyy82VdmwKDg
PpV9kTZoWscGTRLM1/rG6kV/GaAC2OuD6t5aFTujPbYEdBAw+ot5UyE5wEhMOYejEnD4gxA4FGNq
CRIfRXnvqA3lk6aI4KGYCVIJB6sc/GaIjcjjrtwcZe6Gu9iIx3XJCsd3QyM8WlgDz0PyLB/rYASr
zgamAfXSzFsLEZAfxbOLBzyL79XQnl7rRcyUE5C8ZSDn1N40TuPGWiKo0RUTQZ25+d3cVeK2bfRh
IxAxJ+tGUxWQ9pU47yq+ILljgem3QkP9HME92gzE8e1pLonzDsLkKFTZr5Ui6bdS2PXOLGCnkJrp
hnx1a3h6PDglUqF1g5ebI7wBCCsvygAfMmDVRctThmciV4anHBrQKgcFsnfHPtwjNrFOoLuaW9FK
mCXThF4L1BiB0nXCmhRkqnOB7qlhuCTpv+cqIFldKqeIGnWdkWR8BRg42YYqbx1qIUFKakJuOZC9
O6dI5kc84spOVhk8qbRTL5WWknMQY0+sTWCJz6aesWTRlhge5Gw1RPU8CC8XtdqaAsb0GZ1O+GYj
uZNt0R6HEKyrqvXabeJ05t1/Vy/f6zQYWP9BAXMfv0RPrz9UMF8G8cuPfS1iLPuDIZBMgr3XbeAG
38/U35EgiDF0AfBBWN/JNKwPlBsq1grTsImWA9v1XRFj0zUYrsOonR/TwU3+JhLujyLijHdZ8vcz
dWcRDlMWmeyFKKneVRzfVTGRTpfYhWyb4W8UK5CKNPBS640LsstrLFxhcJFVGrtaC3DyUXOD/FTE
yfxUQ8fz0jYWJ4WvJb2Wm51kP8Un1FnFPiwMssXaVkG/NiLDZhZqoSgqYlwTiWquA7W9DPLgYp7V
FdU+aaWSZHCDCV1oXDbvWLGaawA5EVMEJ53OaeSFOpkMvliAZKVmWnvW7lDKlCwwbiGV1ZvAye3D
YhNDadApZ0Zquh8dfZC2b0+Kc3LSqd4FUR0+CLRzq5C7/rZunflAhvu0yZNw2nInTh8aQU871ql6
ydWsD1aoRG9YazTyf/MUaHaPCoF0t0sbV9kuGWzrLGzzXtJvg29DZ2KdXGGPT4yqRjgWsTiYHBAx
2crA38rQhgNnGsV8q8M3PlA/yrMg6hCn2Hw/H9quMrdGAHVdjtqEtQjInEj0pNjEStvtXBiKk6e5
qbNr+mAs/Rig1iX04WFrV7F+a4BPPqRBwbrtnWyXhUp7jBfc3bAsVlZt0g6PXR9lvvNOxkNRop0U
m/6ZrcJimC6D52yB6VEMtM9VFhUpveJC24NdHl81rdKemSwwzvQFy6dnTbNLG1B9ePOh9sVBJN6c
yoTcWEAUW4XdQviTqh19gieK+p4FLOnf6HGuaLtdePoqiMCSNItP1oINNAcwZPCYGW5FTDGe9KKc
n0uGicy0wQ+ScooNfFyghPE7n1Dp8nmvlXK4dRZ84VACMjTRyvmhJKR5paQ9MT2AMdzTUrbkfqhV
6dFNcyx0rBFfm3c+ormgEqsFmti98xO7ioFuX0fMmeUCWKxCO72mLtQfcFlFW8ICMwS4IBmVqqjZ
M7yTGrGRx8/6gm9EokzDSLpgv5PKJLYKNBFALHS6QLrmEREvIEhorSj6+iAItiUbtxMqu/wzjtCM
kIAE40ogIIDqBG2sl10GRiJUQavGsYvPQ4CgynMwziFnXPCUYWSBqnQcqJVqRCErQiabOSnfDEeI
pN32EAXYlFUt0SGsoulvbfnqLkhM4GTZJRAaNkzagsyUSZ9JT29C9YrggXltqCOKGDs3GZIJC5hh
DgBMQQx71xP+suZDo7D2N2YcKJluWhttAXjiwhn2YoF65u98z0bPKXLTKtg07/zPaUGBJuCEHmgM
GHn1oyE/d3YfrNIFHzqYsWi8Asuo62lOTxeOdwLa6KSn6TFaEKTWAiMd+mJERe2CKM0WWGlvpeFd
tQBMafX5s0rrdlMyR6/kNZf7QoI8BaTCiGVaQKhMPyME0Z0rj5Za9AdiGprjglZbOVncf4oXoGry
ha1aL5zVVkEu0QtpVFdgBTR1H9nhcDbghsgPADLSEKOcHKkGpvyhMXVssiZrjWivc+92fXqy+TGd
tbxgkCOaEOy/q5z3lgZvxDST4bLXqRIGMRSPimYGD23DmFFOxEt6WYOOaKW6k2qtXeHo1RU+Jf1Z
RcR85rSxu9FFJgK/1+ka7TKsjq3ZRGQF5J1KfjUBi7gtQQUiZg3Hu77F6IVNjtTBqMT3I2G32R9b
hw9un1UMhirGHO6q7TpxO2p6TTMYUCj7aBDzU6DP0QNaeNKaTbU1PCjvMqQNqExnnRjI2p1BiZJj
odskvIikzl7RItMw5rXOJKyao+QhM1oWmIizlMHDYzdWy/oQfV1VOAqG5RqJSjPB2W1grtirOm0Y
bNvpNJWXPRRcwBP6hEWpKAoukVkyw3Lehe8kKrnGEedfY/oOcebVqs5h83ghLqc9uup+F8qY8bBl
N8p+bER5HGqiCZjGDzXTdAqxbIWRSxJFLkQJAUkxywtD690N2iZ8iJUBX9YDZUiWKaqDZI/8wR7Y
/SX0HEqL+tgvmli7IT0rhWVZase8D2qsogSSx+Q2iuy+xr67qLOJEwa5TgQWHjyXP8k7S1wTqJGe
mMzzaQg0tjNIb4nwcHotvOASGs91UHfPAo22oCMYwbVaDoBBlE6ib1gx2NmLkpnsIfPIFKeMv3iJ
Iq09YoxLnybkiREx89wSbjCUTemW99hkviaT4I2DynkbplYLPFFG8Xgspol1IRkh2rHSJ2QaMsxG
6U188G4jSZZmExvaW1W3k3YQkxu94BXkSLEnnK/c8URxRyarZpFJUdo3GgkMFkEn0yQOdV2yDgkh
dBE6nrTmWdVi22DtoctPC1v406IgesSN2KwnZ65Ok74AFeeqDFx/bIl8g3WH2+8h0N0ARHNmV8kh
RGtfYyNg9tByQF9gK7UjX3NkFfuTEZL4CE1E2yjdO4OIXrE0kf1kbhO7q45lIbtSNXEfjSY3bjt4
TKmnOqXVeUSDEm2OpnDHQt+9c1VeTysw3GnUMwxUpaLv7Dh/G0ytuXdrgVmENPNmbaWq4PcCpug0
giSrBuBK5hbySVUdjCZaPPtV1Su7zoi1q4L5wic1AV7P0tVp/IxzMGETQWiuYSjOK3EL4+avF+r/
t0QtX/1XS4IySNGYMCn51kzXb62En/qtNqW/y17f/3P81v6Vv/D7D/A1rnlRVZvqr0Xw+xPdTtXb
l6d+e39Fy7//+9NrzvAhbrsmfun+5/Kqv/uP7/8evpXf//jXX+wfX/o/fU3f/nAXv5GJ9hJNXy7G
j6HST9nrU/v9yNM0F13031/Iv/2PH17md+3HHz3uddw+Nctjf3uo5aJoZFOjoPnZx/79Me2vl/a/
9qLvn7Ls7W+vb9nf/Cf5Y5oVlJXFZvizL/0cWO/yDH+7eSq6p+L1rfn2mMv1WfAucPe//dHyGfmv
/SJ/iI75yYt0egpfn7K34od3lleO/Olf8Lnxf/mjkPOffOn/8K5ij2X2/i942V6Z/fKf/dNv3k1E
887ij/jJl/2/uuyX/+AxXn7wXzBy1rR/ycPnT3NZ/HgT+DI1+Fe8oX9iHfnJS3P/JKtf/vcP96+v
L30ZePzkg/tPtXzrfvmPb4/0nVuG6cfPPjpRIn389M8EkMve5mcffSfj7Idv6Nc5EMSpn33oP8lA
+cmL/iem4J98dP+pirun7G/fDt1vV+Pvb+3i4P3ZK/QH7N2fff1/Hrb4k8/wxyPEn3xw/+n/UHc2
uQ3CQBS+Sg7QVdOqyiYSRd1WkXoCl6AIKYGUkko5UtY9Qi7WARuwjZlpBY309gj47PH8+WE+VR60
+XpTdOqwR6UftY3Rz7CenouzSkKuoD7DbeqL0+HryfW7vU9vi0sSLk+9d0RTVnycsoAzWM5g6sE8
Rg/7cobQx0nEp9piShlqO779mD/MEDjEH9FPfPWIkvnsmF0ve7UrTDa5iPJtSaHwbrEpi69sm+ZJ
phZnnWhSPktej/7SOuR9FG0sVHSsnerkpeZxqyjxgq4O25A/yKvALeQr2gIncAuzbvp5rXOZTvnR
PO1srnlVB0qzIy8L4pNv64ntbepHUdVXP8SMmHWRPzjmeJox9D+B0TLjwPwEDAfM3uoKzJiX++Fw
UajjJsxPO3HAKM5yYH7GCwN2b5/TGrBEJ9nGodLOSruiAJWf5+OAUUjj7NAvMXDAKGHjwHRVUxUU
7psyp432OIC2PDNgknZhhQMlZB5xoKbDgZOCtKtIweESg7RbyeKACUHaLaJhsJyj1AOew6vfcbiE
WOa2DnCwhEg26FrgkAnl2KBhAkPmfMwfWGJOrwaHSghgsd0mgqEyjYjR3H7YocJBEzzi9OYYwFCY
nXSuGBjswANgkaxkJfjP6HC9kFxCNdv0b6fSrXGSglqReZpXVqFkteHsXh0dGfKk6/obtevMt2Tc
nLnKBoQJ07IIjmlEVIEA11nIqB91re+4V3mqTe9GNiX5+big7/Lf+80fPeoJHUdU1YKoHf314xcr
pVuVt6JqJEicUcWObAnAljppD0c1rg4CIaTvSSxzCuSInjAJA0srm7iJG2iiIMDolLuVkEz5ciwM
Lq3p4ibMUYJBQBktGQfli9AwuLSIjeMa6t/+l0yKcrQxXV+S7FNVrn8AAAD//w==</cx:binary>
              </cx:geoCache>
            </cx:geography>
          </cx:layoutPr>
          <cx:valueColors>
            <cx:minColor>
              <a:srgbClr val="BD0303"/>
            </cx:minColor>
            <cx:midColor>
              <a:schemeClr val="accent6">
                <a:lumMod val="20000"/>
                <a:lumOff val="80000"/>
              </a:schemeClr>
            </cx:midColor>
            <cx:maxColor>
              <a:schemeClr val="accent6">
                <a:lumMod val="75000"/>
              </a:schemeClr>
            </cx:maxColor>
          </cx:valueColors>
          <cx:valueColorPositions count="3">
            <cx:midPosition>
              <cx:number val="-0"/>
            </cx:midPosition>
          </cx:valueColorPositions>
        </cx:series>
      </cx:plotAreaRegion>
    </cx:plotArea>
    <cx:legend pos="r" align="min" overlay="1">
      <cx:txPr>
        <a:bodyPr spcFirstLastPara="1" vertOverflow="ellipsis" horzOverflow="overflow" wrap="square" lIns="0" tIns="0" rIns="0" bIns="0" anchor="ctr" anchorCtr="1"/>
        <a:lstStyle/>
        <a:p>
          <a:pPr algn="ctr" rtl="0">
            <a:defRPr sz="700" b="1">
              <a:latin typeface="Verdana" panose="020B0604030504040204" pitchFamily="34" charset="0"/>
              <a:ea typeface="Verdana" panose="020B0604030504040204" pitchFamily="34" charset="0"/>
              <a:cs typeface="Verdana" panose="020B0604030504040204" pitchFamily="34" charset="0"/>
            </a:defRPr>
          </a:pPr>
          <a:endParaRPr lang="es-ES" sz="700" b="1" i="0" u="none" strike="noStrike" baseline="0">
            <a:solidFill>
              <a:sysClr val="windowText" lastClr="000000">
                <a:lumMod val="65000"/>
                <a:lumOff val="35000"/>
              </a:sysClr>
            </a:solidFill>
            <a:latin typeface="Verdana" panose="020B0604030504040204" pitchFamily="34" charset="0"/>
            <a:ea typeface="Verdana" panose="020B0604030504040204" pitchFamily="34" charset="0"/>
          </a:endParaRPr>
        </a:p>
      </cx:txPr>
    </cx:legend>
  </cx:chart>
  <cx:spPr>
    <a:ln>
      <a:noFill/>
    </a:ln>
  </cx:spPr>
</cx:chartSpace>
</file>

<file path=xl/charts/chartEx2.xml><?xml version="1.0" encoding="utf-8"?>
<cx:chartSpace xmlns:a="http://schemas.openxmlformats.org/drawingml/2006/main" xmlns:r="http://schemas.openxmlformats.org/officeDocument/2006/relationships" xmlns:cx="http://schemas.microsoft.com/office/drawing/2014/chartex">
  <cx:chartData>
    <cx:data id="0">
      <cx:strDim type="entityId">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
          <cx:pt idx="1"/>
          <cx:pt idx="2"/>
          <cx:pt idx="3"/>
          <cx:pt idx="4"/>
          <cx:pt idx="5"/>
          <cx:pt idx="6"/>
          <cx:pt idx="7"/>
          <cx:pt idx="8"/>
          <cx:pt idx="9"/>
          <cx:pt idx="10"/>
          <cx:pt idx="11"/>
          <cx:pt idx="12"/>
          <cx:pt idx="13"/>
          <cx:pt idx="14"/>
          <cx:pt idx="15"/>
          <cx:pt idx="16"/>
          <cx:pt idx="17"/>
          <cx:pt idx="18"/>
          <cx:pt idx="19"/>
          <cx:pt idx="20"/>
          <cx:pt idx="21"/>
          <cx:pt idx="22"/>
          <cx:pt idx="23"/>
          <cx:pt idx="24"/>
          <cx:pt idx="25"/>
          <cx:pt idx="26"/>
          <cx:pt idx="27"/>
          <cx:pt idx="28"/>
          <cx:pt idx="29"/>
          <cx:pt idx="30"/>
          <cx:pt idx="31"/>
          <cx:pt idx="32"/>
        </cx:lvl>
        <cx:lvl ptCount="33">
          <cx:pt idx="0">10106915</cx:pt>
          <cx:pt idx="1">10106933</cx:pt>
          <cx:pt idx="2">10106929</cx:pt>
          <cx:pt idx="3">10106952</cx:pt>
          <cx:pt idx="4">9422286</cx:pt>
          <cx:pt idx="5">10106923</cx:pt>
          <cx:pt idx="6">9421486</cx:pt>
          <cx:pt idx="7">10106930</cx:pt>
          <cx:pt idx="8">5575</cx:pt>
          <cx:pt idx="9">10106918</cx:pt>
          <cx:pt idx="10">10106928</cx:pt>
          <cx:pt idx="11">9419845</cx:pt>
          <cx:pt idx="12">10106947</cx:pt>
          <cx:pt idx="13">10106932</cx:pt>
          <cx:pt idx="14">9418692</cx:pt>
          <cx:pt idx="15">10106925</cx:pt>
          <cx:pt idx="16">10106921</cx:pt>
          <cx:pt idx="17">10106919</cx:pt>
          <cx:pt idx="18">10106920</cx:pt>
          <cx:pt idx="19">10106951</cx:pt>
          <cx:pt idx="20">9408415</cx:pt>
          <cx:pt idx="21">10106924</cx:pt>
          <cx:pt idx="22">9406730</cx:pt>
          <cx:pt idx="23">9406503</cx:pt>
          <cx:pt idx="24">10106916</cx:pt>
          <cx:pt idx="25">10106922</cx:pt>
          <cx:pt idx="26">27859</cx:pt>
          <cx:pt idx="27">10106936</cx:pt>
          <cx:pt idx="28">10106941</cx:pt>
          <cx:pt idx="29">33584</cx:pt>
          <cx:pt idx="30">34749</cx:pt>
          <cx:pt idx="31">10106917</cx:pt>
          <cx:pt idx="32">10106927</cx:pt>
        </cx:lvl>
      </cx:strDim>
      <cx:strDim type="cat">
        <cx:f>_xlchart.v6.5</cx:f>
        <cx:nf>_xlchart.v6.4</cx:nf>
      </cx:strDim>
      <cx:numDim type="colorVal">
        <cx:f>_xlchart.v6.7</cx:f>
        <cx:nf>_xlchart.v6.6</cx:nf>
      </cx:numDim>
    </cx:data>
  </cx:chartData>
  <cx:chart>
    <cx:title pos="t" align="ctr" overlay="0">
      <cx:tx>
        <cx:txData>
          <cx:v>Mapa de Colombia por departamento Variación anual del número de cotizantes independientes</cx:v>
        </cx:txData>
      </cx:tx>
      <cx:txPr>
        <a:bodyPr spcFirstLastPara="1" vertOverflow="ellipsis" horzOverflow="overflow" wrap="square" lIns="0" tIns="0" rIns="0" bIns="0" anchor="ctr" anchorCtr="1"/>
        <a:lstStyle/>
        <a:p>
          <a:pPr algn="ctr" rtl="0">
            <a:defRPr sz="1100" b="1">
              <a:solidFill>
                <a:sysClr val="windowText" lastClr="000000"/>
              </a:solidFill>
              <a:latin typeface="Verdana" panose="020B0604030504040204" pitchFamily="34" charset="0"/>
              <a:ea typeface="Verdana" panose="020B0604030504040204" pitchFamily="34" charset="0"/>
              <a:cs typeface="Verdana" panose="020B0604030504040204" pitchFamily="34" charset="0"/>
            </a:defRPr>
          </a:pPr>
          <a:r>
            <a:rPr lang="es-ES" sz="1100" b="1" i="0" u="none" strike="noStrike" baseline="0">
              <a:solidFill>
                <a:sysClr val="windowText" lastClr="000000"/>
              </a:solidFill>
              <a:latin typeface="Verdana" panose="020B0604030504040204" pitchFamily="34" charset="0"/>
              <a:ea typeface="Verdana" panose="020B0604030504040204" pitchFamily="34" charset="0"/>
            </a:rPr>
            <a:t>Mapa de Colombia por departamento Variación anual del número de cotizantes independientes</a:t>
          </a:r>
        </a:p>
      </cx:txPr>
    </cx:title>
    <cx:plotArea>
      <cx:plotAreaRegion>
        <cx:plotSurface>
          <cx:spPr>
            <a:noFill/>
            <a:ln>
              <a:noFill/>
            </a:ln>
          </cx:spPr>
        </cx:plotSurface>
        <cx:series layoutId="regionMap" uniqueId="{87936925-EFD5-4998-83ED-36428FF8BEF4}" formatIdx="0">
          <cx:tx>
            <cx:txData>
              <cx:f/>
              <cx:v>Variación del Número de cotizantes independientes por departamento</cx:v>
            </cx:txData>
          </cx:tx>
          <cx:spPr>
            <a:solidFill>
              <a:schemeClr val="bg2"/>
            </a:solidFill>
          </cx:spPr>
          <cx:dataId val="0"/>
          <cx:layoutPr>
            <cx:regionLabelLayout val="none"/>
            <cx:geography cultureLanguage="es-ES" cultureRegion="CO" attribution="Con tecnología de Bing">
              <cx:geoCache provider="{E9337A44-BEBE-4D9F-B70C-5C5E7DAFC167}">
                <cx:binary>lJrZkt24lp5fpaKuzSqAIEGio09fgNxTjspBqeGGkUqliIkACIDjG/k5/GJeOiqfPu22O+wIhSJ3
cm/kJob1//+3+K9v67+8mffX8Ns6GBv/5W392+8iJf8vf/4Z38T78Br/GORbcNH9SH+8ueFP9+OH
fHv/83t4XaTt/8wRLv58E68hva+//9u/wmj9u2tf0+vBJpm2h+k9bI/vcTIp/pdX/y8Xf3v/+zDP
m3//2++v3wdpWxlTkG/p978uXb7/7XeMMKIMV7//9uc/j/PXO+5eB/jwy+vk/8d/j//nj72/xvS3
3zPK/sC4pARjREr4IS9//215//ulKv8DkZxWlDJaVRUpit9/sy4k8bff4UqNfv4jOSlqSvL699+i
m35eyvAfef7zM6wscsZYTut/TNIHZ7be2X9My1+vf7PT8MFJm+Lffq9y9vtv/tf7ft4nJWXOKoZh
uL8PW5c5XH97fYSVgLfj/0b7LRXzFKumsuX8pcSqF7zulyk1K97XY4WEzHhaGfkxTRMOHJFqv6lX
i69HmebPi0O75AZhfZePoT5kM14Nz2huPxLRa8FHNvuDzmV/msUSH7Er55clubnVW+VbSYv6KIhO
JyrgLdEUup3qeuJVP99jP/7Y9/lCqvlHGNLa9nmOj/VW5DeYVviC90LBf5u8Xm2cG1uuimtf0Cbt
dOVr8OtBWKUPFivfkCHJpk+q5KGX6tQFyxo8JXL2eejaedxRQ31BrrJQjY2fl6Exq6052laytRLP
0xenZX3t8oU0JFY7r9f+xJToOQ7miRF8P299fWFyxsdlGDOugsoe9I7Cwec4a5Uj42E3Rjc6ieJI
3Oh4lSfLa5Whg1A5a12kqCmGsW+GeSUcU2+4yRf5oaaa8UinkZtA7cln2d7MDlet3/qlWTI38SHk
YyvoQu76PpjjUuSxjYOeDqmsaYPTUtymyYpzFiZ3XrIlfuirLPthJEVvSUXyBQ2kbDOW9z+oKdbD
OEb7CaYhP2R5wW7Mlo+cDDJMTTcQcajHXl/D+rKjFcE2w0bo44pNft4x8iW3dVG8l3vEB2JUDFzV
vXQcKVQ2naHFMTInP/YI9Z9ZR32Lg+tvrVD93uYGjesLMnXRfYb57Mb7TuE1f41bSJd5cuyWJcJa
FvL0vOxen+mSpkvAWWwwVktrcOafdcnCp6EOw8yDmUlj5roT3JCRXiFHUBsIiad1HszHsuvEeyG0
72DnrJXjYzX6CzZjfolhsS9zVajPzLqMb3iujraawqUcdPWcsdpOPPe5PlQi677YNOvrcuzgPjo2
3OiU1TdyUsM7ZcP+ZFaGP7CUwmc6rlnkM1bxqInHN11WdB/ErveDdlX5MdpBfB1DMaajS/0PhzIs
4DQt8kiGyh/HIW2GT1k1tAwP6DSWXbqUSk13i9DVeqRd2T2opYj3JfLzd9J7UnG7sfJUkFHZoyVj
6XllJX3w07R8JDL6o+sGemutSo/zWsLpx+Xsr2axVw+5cfQRZxK3Akl2oG6raCPzYj9tvRSPcGLh
8OIMF03vkPY8OarHI9n6rcFsQoYjuxGu0LIc6MyWtofK9IQKVBu+0zEcNHMVZx0eWq0ZRu2sFn0T
cZW9Lkl036YtiCORVT9xIdgkeLf0gjU9yrOv617F42pS+Ugm3Z0Lk20fRWGrgZOuN3d4pfFGVWVp
eWd61zW13LdGS9e9jHNXHnUPKymbvFNrVfBNzfmVG4S4Iw5hPsQqHEm2ZnwJiPQNUUu9NKvfdOJF
EfrTWJFt43sZ568KvXYzop/yupOak6C3Z9vVy7fRx+ousMyclppmuFmnLjS1I/SqH8tl4ENB0shj
lcOhplm3I77URR94ooW5+I5lU4uNm5pxGWzjS/tFurFuKp8PPAYU2rnXijsXu6faq/zazft4pGmX
p9Gi8VhndXlyu38RUmVfdpJ7vlZ738h1+jHHcTiNufct82XWThYdB6yLBrTXNzO1XZNni2x2F0Nr
d9Md7ULNgfZzdiz7MuMDI3mzRJE1I2JFS3LXnaqusHek8vsZdru4grpPuMbLftRW1DwMIja7KP3F
6irncq+G4wZ/klclY6fMyXiisUOXTIzbmSJpT52W6KvXYj7ki8geg9HoktdJvpqpHs46yg0KBSuP
gy/jee39+GUgVJxxWmlbxK5voMB0PGCyn/RWkreyZj1XGk3N1s+uqZUNzVZW2zEz+XwYrOxa4tN6
3ndf8bIk8qIMnD4PX96J2TeWEXMZiaqPsqbuZCrvDqhk+3VIVDVUeHvrq+QPMWxTi+a9bBHZyGs5
KdKwTouj0iNpsljMkot571tVo0nyhThxqoZQcdcX8WVRA3sLOFftopK+7uaxaKfKdLyYUeRD3rnD
3sestUJMN8uYqrNbS3rSg77WW9oaUVrWqm3aGpOmF5+7rO3lvPHJdBvI+0RfckSXnlPvwrkS27by
FDYE53bai4Fne5fdImLMyWs8hlPvt6JdExkNx6TwrllDvn6c4z6JRqvFy8bEMFzRogsvs/Lyas1S
AdOsjILDRId0jDHOHdSfJD+JJdeX3g9fpnrJCxhK2DsWdbyTLox87OL7qAdxDBa2BbFl19Blp7wn
vm69KoemNCW52nS0d1Pc2dU89Ip3vu7PegqB27zPrmfquy/7ZPrjnI1b41WxHJaQDZeVjfMtKdJ+
XcUkW1FIe9yrPTsmV9dPcojpXk1UPA8LrOPcL/TbVPR1U84LuZmXCnZS4avQxi6PD2MsyfW4VcMp
X1N5KAgxjQqINaGa7WEccP05pTk9jIkJxfdF7zU3eyYQt7YXpxFqecFlOdAbRH38QsgYj/1YlJK7
MLGloZSSqWhLtbCPLsf+Mmc0uzVM6WMxmv2x6ND6ARElOTVdeWeXaB77cgvXstDVI+yi3nKCakzb
qdgnmKOhBo+RZ/v+cYTtcahqb+8D27qbst52sHp1jj8sWJjrad2yR931bxtMyHGtJvrQLR16GcHh
fZu96d6kqfePGaP6Ezi0/N7Bdnhcd1Vcm8r4Z3iJz3Yhy0e1dvSDFhj2lJp8OKuw2QuKYTx0azme
NWjngWR9fQ5KlYTDwsykzSqpPqh67NrouqqdTD5+cCzYj24oipuqy1jJXam2q7kupo6rldmVm9GM
N2ths2O9MvUdfH44kDmIw6Z1dpasrK9W61QTSV2fAvKV5hmS1T3pV9cyZtyZTitsrr0sb8Yt05+R
zrJPBaPhQxfGGqRXDtNDGdb6RQwWVGwTa7PRNXtShpCnmiowa4Wry8do8PZsQj3e15quZzvU8jqL
o35iTu+fpdzLUznVIKSrAy3pB9rdZZKmnLPC2I33a2+eSzbV7Yq9P+7ED03SmzpZkfmPHd7s17CV
cOJ2J76XhYy3BRqmR8KseK7XWj9TRrbL3rv+vsyEkXzqsXstMjAztbP1bV+W4Hmztbupi6ge5nmV
lottKq8KHSoDa6DmwxrKKoHBL0SLcFRf5iLkP1w2ovUGfIE+Yp/ExbItxEbUcmmz6KubEqP8pvKC
fDduBt/IqB3OFnT/pA3LMl50k7fcRa9oOyoytt1Wk5etV+LAehce8h5vdxX8OB1kaZ0/TLSKP3JT
2/M401kdp0noM9KD/1rITnxVUsinjrr8HIwpnkkY6gcZRpnzyffydlQ/HdM8dONli3LXUHQ3/33e
5f7mlnq81WGGerZTtX7x3ewdl3BuKV/oniYenKsfhwx3B0w6c5Ncj46UluqrU9n4JAsJN2jZqDVH
BsUf226mtgeHfsNWUZ0UVM2Jr6spryOpbM7TshXbYVmn8hAiHH/u63V4Deu2vMw407dVkXe3VM1g
37UxOWgNDvosetWdGEHLeexcugxIw9DRo0OH9xk1O2W6QQmnTwr8h+Q6oO2HzMP8odPIGU6wwE9Y
bjZrM4yyG9qb6bqbtHzBOBs+TcaVY5tQP7xWMxENrYroGjSn7qgLlQIX1bTdQtzRd1KG8oR2JcA8
uETfUqjZ2FAWB75udLzYftdr4/TcDbzqFmzbKPb6lE2rfqw91E0+5oJ8y/Y6yINO9dCOjlRnu9d+
PphVYsv9ltFnmuXqaey7uuA64uLV+lDcLQtGd2O5TtMNQ5s+DVWGbgYz7+chK0h/wLMsz5tZ5s9/
j/B//sIIfyXiXwn5zfktyF78xRH+8fLf7v27fUrh/T3dvvp//fnRf7/2H1/CQH+N/BNQ/IcX/4lW
/DNH+H+9+B9gxZubLOjx4ztkJfvP1KHE/xWmaJxxwzf5+r9/4n8RCvpHXbAclQhXqGYQzP5BKGr8
R12WgBhKTCBP1xXAi78IBS7/qOuyYqxAFVRR+Ni/E4oCCAUjjNEaI4ZBbOj/D6HI0c+x/glRlCXY
wALXJatzQnIYE6jMPyOKSs8yGiZ1S0Yx3uMoJut3jlhPWAbuJquSPXi9TNVThMRanHvtXXmHdbam
/8QRVFr77GEtWS+bX9leRCp//KcwXywwNcdIjVkfC4Z72pCuQ/aie2tzza3Mc3P8FXaz2OvtYAno
/vM/h9ihXsAgNb/y61w7Z5oJ19Y1Er7f3mR4ER3fa6HV9a8EKi3uw2MQcx8v656Lned27si32aHJ
g2+3cj6BNwWH9CvtpWzegJQAYDGHDqbBPs5e7UXz9yyHNBojGEE2msaJYSmPiGQV2EhTDfHwK68t
OwSf06+oJnZKq8aNk4Nj+Pc0psJIXVNotWZXv5IXfDVqLr9iFtjizh9+hatpHYXjf2WqYbYIHO2a
aTkcNr/nvo3JpP5KmUWpO5XYtr84oZHs31Ac2NfKBqu4mmlg3I5D9lCOZQ9+CJQy45m28dV3pYHf
TM4ywYlAs+AhM1X9tRcQdqHMzEv3NfhOWsTXWKzbcYq2U5+LDUtzO4ZS9JdUFNq1doZU1BSRyOFs
ChHzVrAiC21Xr27/FChR+LDRibmW2pRhw1k2ut1yhuL+aDqHgfnkCe3P04LGL7LfMoV5JFgPbYbU
ko5ZYX3+k2KwumFlqmBKTdT1B6Hl3IEntSF7yUY4PpAfR8ByF71J9CPTGu5vrBdVndgSGLCgMqns
ajSzKQ5DgtJ9dgOSCvEMg67dTAlp2a4InOQN7NFubgh2eOCdUuw0V2yn5ykbAFbgUq8LH9S2AMKA
JF+2dDYqxTPu+lJcRpHXsgnF4sgrsYsTrcyrLR3yddLuEWr0Lg8kib68KYQP+gIHlNRtUt47x+28
a5r43GNAR2Xog4DrUC+aWc9MnEoXIzqOJkh8kBOTyze9ATz8SkA8u0aSrCSXGu5NHIcaDft50YWZ
PV8Y6sVHBhlth7hTzdWhI7v4xLrF4NdRBsNeuxTV/Dy6bHdvu/SMHAPoSdWOOtS+qfS2uQ8sE7U4
F05ABDcuVjPjblvj04hgqVtRJbN8lkFNol1yqez30hnWWb5kcpkPwaSi6vgma1lxFct8OeSjw6Pm
tBZxa6t5V8txibsP19h1mxUJKE1YI9QeKDs3COeme+jzGkOwXPZxu/IStOuIBsfmlsQdyFdu9+Fa
i2rLmq63q74UU92lRs/T7C+gi4vmnewKcq0EhYy2CEPTldnFots+saFqtqqe8aWGYQJ3CfDEYUxO
4mMZyiVv5TpLPfKNiIKemc6JuNoS2Ig3tipZH6SeED2ucx33G7rAebhWCIjs9ZT5MB4zPdWEi7Xf
xi8F68qldbIa1bVaxWquKqAt3+qI1nQM3V7l31jm6rVFnq32FBwp+nZeizqO7Q70YgGIueIpPA67
9/GtCnX9jFRufLNb2l/3eMWkKZUvP3VmnnDT+2LoL9FSmGc8GrbzxQRYk4mirDpEV9Qlz7zPvmhR
MMsRRPBmyVO3cjRU6jTrcnxkUHFsE/ZOpaYsepe4SSjMvKdzfj3AllgOUL6CbLGO+nqCZBa593N9
TfLc3nRpzS0vERkOkGzwd1EU27dyDUhyyJjzTZHEGlqVxeUpFH1+2OZu/RAZAWwtFu/6n85PdbH1
RUezdp806W5HI2LVZoVP2wHrXHcHqvsUX81c1LYpc7TubSiAXXCZu6jPFdqZPu9zESvKQ4625aR6
qiD1kmljkoeuI9uhzio/XwEeNPbcdSX9ugx53t8MpWCmP3fbEsYfaZTAxqI3Q4JMUUbcBLULKCrp
Y513TZ+zDz0Sj0nh65XRsUF2uaq2jvDd5c/rWD+OVbE0sOMtr3CeOMRqeVzLrGp0HCinsKfOqMjk
uXd0vOqGOR0QpA8OGvw52fJD9PXJxvSgHCBkCcgKItg+t0v3M99TYriy6TYr8I0e5MirjSyXurf3
lcMvQYunEm81x5t5X+T6MO5xbvcy72Eh4nu/Zq89pfeKgEAN29KIjaQrHGPJU5HXN2gJxSeSW2BR
Fs9XQJHOdhbiuiY7OpUjAXUx9QDxOwt8iaNoSKafFs+ua1XMHCedQyKw/lCuqf+Myn5qalgT39t0
KnVXXRk/sBPOXf+QrFoA6livSz4tdrhfMBXoiLtUnJDw3/sSKJ7IVoDQUKEOs6avMtP9jVijO1Ru
HWFkplsxDSBnaC9qXvt0vwkhQK/t3bYCqgkgEY9OSnqsTXkHNT+9Qqn5nG2YNkqRq2XQz5kU5rDA
Wp/WVQEvLcUrcyO+F8OaTp1bImcSUnmoHDuiMuTvSa36fpfLj2pbxRGctmomU11lg3jM94Hd0nV+
mHMkuHYWEh0wAjjgvmuS96/G6eJxE4t4AaUZrhIAvtatuvy8pUxf291B5J0ZOSdQyQbc/rcthMgr
P93s2Vi1EQ+23QnumpiyntuA9Lc4o1tjzE2Nh7u0b8uNHZ06zp0fm8yV9MC2+lXoHpCpnRXP98Ca
jQzXVb+rA4h6OxLpmvQz16/Fdswn+QGmbrkpYE+5JYFXHP37ACeBL9ifg63PKZiXsOffnBjPaiwW
nkdzK8sdahwrW6bjzT4K1eg8qEsq7VEZC2QDXaa+eitSvEQ0Q/sK4CLr1uOyrkeRi1MuxPCqMh3O
i+i/6wosgl2H8rSscTipjX2eGbBlvOFTBZCr6YmDZoQ61VXfiAnljQbcDDrsHsGMP5V9ft3t/ib2
3cZdFzTf6ni9qr4xE9TQXPXZIdGSNEnM+thlGp2zjMARnj3deV8M9IR/ImHPevZc7NI9OaHiJ1Tk
81NPEnoHhNA9QV6cVLOSQC+zcj+bWt2Wrpi3WH+cfAKzVFF2HJyqt592R1wzshY33QZOdQ7T9Aqa
tX6sZK0f4S3mQ53q1FpfiluRAgiJWf0ROnr1u6+QPBPwWmfoSvi7adj7z5A9tzsNcL3psKU/oCOo
PyQ7pZZu4+juwJICnTYTxuCWw5yguzfFz6zvgjlbbHd0u85+U7wHyjlAOQNw3Sxq28PRhI5NFwt2
+luwM8ENqXsiW+DxvTkUYZufyk1IqPxzqrYLHMM5tfNkqIR9K626IgCHyq/OyCrdqISpgipRuC8S
xHl6rw2ApNPojMVFO2697X3DXMhoEzHra17VuH+QJsJKu7EfJM+1rlcut1XGFi0TepjQFG5tFdDL
JkMCJfDFFdpGoEEaOqkT3AT0MQEAA3fku8dy5tJAPGqB1YZ4quKU5iaEKQOX0wMIOyZwpuy8jhAd
eD11+JvL6CdVY3so8rX66QGhP5r75V5WIH+FfO/W/CkMar3v+k7xQPH6bhbrzygmeho17OghI7QZ
gFY1JQUhdpqwy9I5xKHnhK+gHDybqhCP6xrGD7bfyDU44hLKMFKXMKOLm9Bniylq1zGXjVTRcFeQ
lxTKr4Xx9D6v3NPgavxV5D4AM0Ygzim4tizH5Yyz7J2NK73f8fzq9urbMsf1MCx6u1JSigZckb0v
05CuBz8PpwgH9hbcbAQxFbJhi1k++m0Ds7o7eQR/MfzYmdmOUML3Rg1SHGFXmp9xYsIPflflORWT
OKgiZI8QK9BhYbNpJYSo67Ic6rZgXgPn2GoaAeGj7CoCU4OeJskHEIiYXehKYCuOKp7saKum6Itb
MyoPHcVqvskraP8MocaaF8iJZ2aRuy4nD/ZwxzUUXjrc1rQbQXWW78COl8NWr+okbbdeGMDExpH0
AnVBwI3VR/NTLLp1uhuK8ns1sqYg7Fx2ZTNvBvMRy8eekHe8FV+gp/804QXWXQIGZXpYeTezLwn6
NVyCJwWRn9jBjGXB7ZB/yQk0zKqMYV4Ed0UrqDIL9CsaSyFo7x09A7O8Wz25C1l68X7coFcm2rD2
H5WP5y7Omk+J3mZUv055/FxYMA0K4fsOWvbAjV8Tni8W1acFu4UD1XRnXXb7cUd5q1G9Q9paRIOG
YT9u1N2tm3628/R9QxEDSve34LtuoWGRbisJFoB0mnCqix/MZZLXC11AI9FtntOLrhjhg97JYSbQ
Xkg1uS57cvIijnyR5SV06Dn18jRR+B60mCB4Qnf2FLKu4HPh3gSGdtqUpGs7EJGmohAUewkVUFFJ
uNQltER6XDbZmhO+pfUrgcZTqDbQSXjGpUE+fJQ9/ZhihCbdJk2T3PTcpeFUQnOVU4L8ya7VfEnQ
1uQBCuzFL+Yh7WsbdDKNBm044NAdobUHJSNTd2y2DhSDrU2YFTtEm/WNH7YXaP3eoBRy4K5ZO6QM
wTzlikNKeg5pfEA0opMDjMm3xeaHEo1v8KRChF4jedj7tcErei4U+wCR8CoX8b4oWQOPTKztYmX/
4APxR7XYdM4hvXKVZ64p4wgPRWCjP4yFLZoYg26oyqeFm2GqbqDbT2EkCY9aILrdOEkHbkoLtGYS
CHr/8mYeaviVQHszZehuL6v7YosXslr4NnUomnLzIM+ovmauPBZoK05mk8MlQGhuciMunRm2dsfV
Szky11iSTbym7NFVy83cm9tND5hDojgr0r+UgF9Rlgtud/0V2MFtLLdPZo4fNz0uB7FnrlUoN7D1
63OEcHQGUokO1dQZiLjr0kS7Zw1ewKNuUF74CnPBx6Lrq5/HFFp+G5ADbbrn2a3m4Af7ER4+uBkA
Sz0UkAov2wRDjibfjq4woZ165m4QyvwFXNx4GvFSgNxU0wt4VdLzMagBbGAdLiHOHh5ngK7QAOBh
Jcdyn7UHljPE/0nadS3HjWzJL0IEygFVrzDtm54ipReEKIkoeG+/frPn7u6wwQ52zNyYR8booNwx
mXlOZ26sSvCb81AHb9VU9ludtCRciXICFtzSMvjZdsnY+TIsZ7GBKAkxUeRJb/pKV+Po9AmJVioK
+gcjDuieQ6OBBMaA7Aq6iyewm3iX0fRu4NDWkwm8O2R8us1A8q06o28U4KYpS+A7eLcKedpu7KJv
NsJqs3dIL8SutWS1bc0KFZdFurWmHd4fBfmeO21oRRL/E8o0p9NYbNnjmI150Gtlyp6feEoTbsYM
MrFTs4rZHtQmmA5qdK8ZseriBLHDZVO7ycgWoiayjlSk9kBwBnVMSRpu83RI8KJUEtTbPEM5bc2s
uTUbat7ONFB3WltT9FDGYzNu03ZmhzniOsUG5/VuhIZmXYWjeRMT5DNrsOAnMi3nKfFARZe+xSbi
WCjn9kggRr+O2vFdB3buo6gim2QuyOC1bKaeFK0BdwCu2zDie2HM0yEi2VPF6LwvqQi/pdlgeQGP
o9uwNptHUof3xdzvgTc807qptwVFsjpZNV+Bmn7S8bzCeaOOttjPKR7oCjRi5PAx7J1Rkucsi++D
sLrpWha5rGvueEdiZxRyO8b0ho/ZKimYX9hmtbYa8TuNyx1BZdDXxo8Mig+ou+rdrFPTj63iBQnB
bUnywpcygowDsJlnZU3u0irrUOyNCW6ZhbhnWasQQqAUdahH7c5cITU9dpFEhm/F3+s+OiRIIV2A
jYWDM9lYU3GEjGln2MI3QKg5vewn4DYQdGSBKu65AIbSFX3iEQiDECVV6MsiGHxDomqI+TyArLbZ
LqEkulWoC25FTmNQrICinHbKIzg9jq/jFikB3hWtV6kuPQxaoNbNTPPGMHns0qQ/9gpVmgHOHtuS
CSfRxtpKi0PH9UbO/SNLYj8My/uaAg7qDCNxRp5udDUkbhsZexo0z9AKcJfMSeIHlg1djNHCCXIe
bUuLZUidg+0ALZkzWgZEP/NLM1TK6cfgKWaIv5y2r0Zt3MZJ2zqlPUq34ZAf5SZdx1E+IMlrb7rc
RmQLslNJcQt89q3ocZ/t4MbW2X08Up9QsQ6n6SEduHCyvOydzIZf7xJjSzr6Zhh0D7w4BNFl/CRK
/iARnbdxFBdebaASLpK7YLIPkzUd29Dczlq+WNPsMx49NxBxATX1atpsuZ7X+QzFADVzP5b1Zm6K
eBsEhLq2PRwnrt9p2OyyeTymcXXfCHEPt3NvG+FzaFfvQqS7AghAyJCAJNl0W9EkX8cz6pLJrt/7
RALuiqZvYhwh6JJHG1hnU7Z/CptDAZe/1FLfs8ouHRC8W552wD6N25Clv8ui942R4QU2KzGAUQ7B
ZkKp5QrGILTLAD9R7TYiPJgx9mjMUUK2/jyyLQWQz+PiDhqExzQStcNF0zqAMe+G3LhhLLyRkm05
SDzH0vm2LSsPIfgniC1Q46j1JiRv2OpiO1XRAfzyvqjtl4jJH1GLykxVZeWUHUSS4BNc8BPmJlS2
dUtQ8KE+mQonCAzmNEFC1y0EL9DUcDfRCLolsctvTQvJFIHuxilrJJBV+YxdvZVxv+vmzm3luIkL
c696ZFlVMO5iK11JXu4TWfmcA01BJhl5c5Vod5zMzIE3eMlM0OZhXoYrFfIOGgO9NWLwB6L42UTD
GonmcyjZeo6Lt3SqbwCSHcAX/oqmVuCipk9JXPv1zP16LG/jmt1WaaQRDEevB+SbGPEBOeuP2Irv
0zgAOQ08Jmt/2gNkQpDH4DFSDayANmuAoJGTobJK++q21frFLqOnIqkjZ8yrcKOL+k8BSZN/guGR
4hCvzCJAm2kGyZJ6G5vgrU3Eqgr1E2vUT8MkFbBI5ICJOUI2NByTMH1hZTG5kN1kKyU62yuC5LFR
0Rr7O3wLYqs5AkElIA4ivHnUDo7Oe5w6PJ2aG8Ox58r0y966m0qL+mAjbxHdDq0tLa+k4x+moQPk
QeUDNjLXfdz+6IF1ry2upQsX16x4K+9yjhI1TrfdyO+CtDHcMswap0lG4ZeKP0Q2NeGf450Y52fS
BLNLpw5A4yy9XHa3qRQFSrls31TjQ1KUThfEK9H3uTPNDJJOMpbQH02F2s/tTH50URQcJ1BxwIln
cxJejwr13jRncjQKWq+QR7FdMWXMleMc3sQ6TqBjipJfvO+J26NafpWhIbZTSZD9s2DmB4vl9iPY
G8hMimk+srRrPNBjuNk8kN2jEXVkCzhrPGSWWf8C95C37lCVvESaEvSroDPH722ahZsK9f9ezSP5
Xte8/gl05a2vJqAr9gl76XXgay4QznUE3RvIejeYors6pVBHNcaT7FkO4UO6giIydW0W+dAjd0c5
VPaGDOWtKM3ZabqJurNJUDRkAscCPQIxbADEsR05IRXPJDDhDCwFFaLC2wDo0TuoDe55wneE1Y9Q
FuNu2nJaWXnC7iLGWgfwKIQ6VZV6U2Jqd6qgI07SvHKyCtIRALMPRlGCp08rT83yZcqs2pFJ8sOK
7bcCibILrYJwWdlXGxoEL2BEvFQWIMxjc3yzIvt10tJ4FU2xBq1U+yYHnd2aDwEhb3XFfmt7dJU1
Gx6zARjwPnmZxtF0S8hOvLiihVMGyLmJmM2tOFWjEFw1qzrC8Y0926bd/AQtqgXIsH1tE+Ngh/S2
6clNW9HJw020NiF4VDcPSeNZiO5OrTNotaMGYqJYrEhe7m0VbQojhsev5ldAGLeZXf9MTfMxEtXs
kK54m63JvCF1vyGcPwa4WY7RAMAfIZDTzNoyk+7GqeIgD5DMZIFZbwTwCr/jLTgJUUZe0vfT2ub4
fEAmd3wqKncaSyBoIhE/zPqENeQ2X1U0E3+KKsoPknXE6cah2qYh1Y+sHKLHMZ/7naAGADA5jLey
DVKAviWnfyxcZA/cYHwbAjIMnKa2CgFeU+XAiHX82Fc0vCGdUewb1aDwa6AmhdeEuOpPVmu4hcEI
zDcF3bAjKwU2ELfVlWk13FmpFkCyO+qzLAu/hUbEDq3UGhJ0hjtvZWNJVojC1o0AOLs17ILfzdBz
erIgIgYMRFBINOCVE6fX7Qlox+dRNldeE1nIpLQcfahAINoqora7BwU3Aqufq7a87zTElQARAXxA
az+R7RjVQDsrlFIZhE/vtYoQzVnODhVr8lPEyw+sL+wdKya6UcrI3qFbD/c9mar7gChLODpKGhgl
OS+PUy8NHJOWT4kMx20y59VWMT3sSFAJSDeU+WyENms9XgzklYE6ctOytk4YVH7TQme4Dkg/bAJW
NGvC63pfEBWvIUWDnGhSGfOCsrRWmT3Fd8ZURtCDi5a2Lnape85Ywb5Zp+KrkSU2tGeoGvK5BZJg
iOimH0oOZqztfOhoo70FWTE8YWUjCrO+XMkZ+W9iNvFWDKS1HF1BPdlDkFVD2JM0kPQH6TYwQsM1
qMwG1wwHDvmeZu+ZCAvqTGnLMpe3KvFJC+UfyIVUFQ8kbSbTCfGAnGpGTgbY55mAtpEu5IHRD9Kb
+hsY2sTPwD+UHq80oKFkmH+H0rC8NGHiBzPq0KtMoJppNIwvcVoVyEhj8xhnY4OkVkpkKlzc0tge
7mprjmcvLYvY8k1AYKupG0M/aUQN1wd12VTfGhKASYiWgaY+caRygpQtsYcdbZtwQ8Z2kwfpjFCQ
h2Ap296KPR3UXfogqkpkq6BNILgywj7/QwJGfgeNGnYd6+bvZpBCj9nnQfMjACTxbWohsHHMno2T
A9mUPJYp0wRKuzn+QfJk/JFrsxA+cphW7K1JGQh9mapH6JJjvGV8AKoHpx+sU0cG3gTw6rIekA2x
miBOQHQUQBLFRPU77cN+hnQzqud9aGs4hBr8V7UFWYE0qoUAHXWKhrPaQtgEOJ9NUfQsUbAX3sRT
BmVFjmDjd0XQGGsSTspa2R3tQwdZNFKnoW2Tddp1E/NLptrUg2AYcFwjcp75UZ0z00kUdF9OPYHk
c6pRFKir1WCHm6YJZQ/6jAZvZqyi0stIA45G9AWyKYHA/iMAgptCxxka2g3KdKxXLQ2Z3EGVbt+b
3akS7FH0qBM+vQHFG0M9UDVpi9jQkQkF+Ig0nKapTe8zxuY8AbaRk99FboCrlEYOZ2tZXTeuwqwD
oipCjrIWf4SYg1n1CZIKZmSSXcAS7hOOGO01ecctPzZlnu01oq4E4SSy6mj1oYyOBQTo5KcQSSqO
Q9GN47FJoCpv4m4YsQKagiUh+DRIESvRuwG0G1k1tkiOpkD9ofkk3gMrKBtnBmLY7LGA7F7q3sjc
BsARJLAQRbiGLGbgJ5CPdA5rWlmuhdnmPZSzYVJAyg08adsps/3DDQqyw0TaYnqpnp+DAXoIAdHY
Y634DKfRJtGvbORd6Zet6hTQhJxBHpIpNT2QFom0WbRZt0+jCMlqAeDbjSBcG70uCNB+YlqGNFd9
z5ptZZagx2cQvK5qIGU84mZ2tReqCGhBG6qs91KIeVAyplA0O8ZUGeDXraA7CujdqsNEoW3ZzNCy
gPtPYpp5uOTAqQXDzrkdUjLkPUkRId+GmiAajxB9zvZjQQ0e+kJE9a3VzbbhWafWI5dEkHjc2TG0
9j7KOYQvEYa0XWMjbFBmdhWiBo6NEYl9ZHM0MKQQZxtlP29JBqjwEeR31B9pF0IwG88GhZzHCnAz
wcRB3zGIHL0+bDRRtaQADUqnj7SR+ANX8MnEQsoA3VyOBLm3DTI6BdQ2ys/jxvilSzSjHUqIdgCG
kB4IUxFU8W90WUCj1FoFkkhob1dDVcj73ihS7kHBY/UOKjrNXKJB/aOUU+CZMjNQELpMw/iIZo0G
Unwxxc9yHqm8R7dS+hajL2jeDrbW1VOWmoKsWgstMbHZhKWGetyOgm+pRcfsSHQTQV6Cf2UEg6Y7
ROsxYA0Soj7PvtvGKRniBvSSK9tuJHHMFn996Y02Tl1TDtoGeB3XlmunWn/riQR6ZRRxE9xZOZ1/
D1UXzB5U9XGDPY7m12ayw/gQyH4gjuhqZYBsqAbzyOK6/1VpFGgBwD/bNbIcKAeY//KPmVQGdZH7
tic5hph6p4A7K5Avswglc4EF2OuSxvngVrxKBvSxzD0SHNXU6TqktnxRgzGpXTu0ieWnvM8NN5M2
jU8n2iFrmsOoxLOaLPSJMSoaNwBLYON7oeJ1m3K0NMBpqyLosJqgnaGWGcT+PIgMAGwoUwB1pDbs
uwHId3AIVAtHw5F5h36U6UigYazr76GLRo0B7kq9haVpHK3QmB+nGqAN9g90iFuMNkUXTJspw6mA
Gp1kDuSmZ1Y/rtkUyG3UKduFugsZthmPReZC4ot4NYbFLHalIZTpt9Daxjdgxsy7WKT5uKmKnE8o
lnMgPk1UoeAOeTPjZaYNGX1zsFT4vWYtuGsjhZ4ZrwVeYMIVezB7Ao1ROls99zkC24ns0XRccbyL
4FEjoGiAM7yzNwHloHOVsMzESRhDG4EM1TR54KQCvRWJnNv9YMCzuNUcDI3bq1OrAXjvmLu1qmbi
RgBysnsKVcPBRszYqQw9CGvIZcuf4B4H5rRw36VDCLgMtMfEJHpOsyhIvJy3Zot9CJAXT3U6wp/I
WfXIY9voOxNGxPcoy/P7tFOAyCvDrkFNzW0x+V3X4+WiVgZ3MtJ6ChyEndlcydpstdfmrEnXBun4
M6Vw7SBdcgSUtMfb841ogpzMwSUYcYMyCPydBu/UaZMigfgks1CsQvKDnH3OCandoez5DQQjdrCW
eB0NYIhmbnZsbAYFCTQLJzDquim3PELW7mTdaEOGMlsFSqNBN2h1wb4DC8o6E1oUiV7WfYumMLLT
aF2IXE6zMuKjU0E28FwOdYxenSzoRtcuGjLtBMJQgnx2GBKgYiU3IISJyzormTv3Op2cD6rX/xX2
fmx1PbXanstILYKeWlBYRJoWxKxQzX6UkeZWAB1RAPFKvypugEO5aJ30I+V2N2IT+V3vh8dkS1fU
if38KLWXfAcQ6Em385vN15/ySdCKL1GCCcYtAeJ02XOLjttp5EUSr7Lxu1G/4dpcWat1tlTJmSUV
hQDXVKaJhapFU2+jQxZrA2AY66j+o0kIHVR7koPZZZrfoyYMqfv1ksj5mpYmKVmYnHKRGkDcqIcu
15W9GtZs3+9bB6yOS47FY+h1V9Z4fpyfDbLz44xJOKd48dRrAf6l5ejkZBvIpyvLOv0rf7dH/8eK
gMjZYoSj21otLg3Ui8NU0Cb25VH8giB4DQ2Vk7/P7uSl/rSxva/tnaTMX5k7dWt/6MbWsR4CURLq
ZeV7DJQQwWQftYVXms1Bdd+/NvbXmZxbU0Qqzk00f0tovE9n+sFaF+dJNBsW81AYuf1Ts07Wldd5
gWOtzI24u2LtvNP8tJUKLgkX02LYTn5Sk3+0BkjUSoVVx37rDX77BMy7ex89+pNt9CpFFx1wGie4
HXpHuLij0arZf/0Bny/MmX25uDB5iJSvjTvmmRME0PFrS4x1PV95B5+M2KawJbUI4TaUKmShVY8l
qGKoRlO/GN7aMnGbqQKrkVyx8mkr/7JimdzmkCFCFn++lXOcd7IMK+bxdbRJdsl63sWbZFVd2bFP
b3phZnE/kGPYLDNLuBFjlxjvjRlfecOfvcbCwuJOGOBQ0inGQhqfrCABhC7V7+t1tDaO8nW8kdA7
37Xj7h9ehIXRk/f8cO3nAYVxqbEsQuv0hpoADA2Iq70kTOTD16Yu7uDJbUDRjW4JuvCKsh5T1AgR
gwoF8GrFdk0UlP9mEyV015wRDJigYnFMMaNRC2Q3xcMSv5AO1XfECRHNyH2eedDar5Q3G1eMXrrn
H20uDk4Bai11LIGAkB+Jin3GdiHGP3y9e5euB6ZfCEh3GKe2yczzk0LkLKyh7JK/XMZwI/gm8LRn
u6Ujneapdnu9qV6u2Dx59DOnaJtnNhcef6ijETydTnyg+7u681MvWXcrY511fr2+tsLF+A0c2cLa
4oLQljR51QEikz8gD/fbx2BXbhlyuGfQSPk2u0HDvW/40+/0W/CLuYkL0eB9c6ie6CH3rRWkMNuv
13/hYC2O6ScSk0lsYorF47ApGHMTYk8vMKHb0miZiI72tVjwKT/BqrnJTzNHQOTy5Y3NQ6uP1JQy
r7D3Fjr/yhLFsv5dNdOV1XyKpwtDi2vK5QwBDzETn9Inu3wN1EPcPurqvUu192/27e8lLfYNdKme
J5HgpVf5vCKR7jc2nSBLNfX452tTF5/FfxqvbIQZe9kQBey0OgGbp7gdPwVrAKa3EIakeBRoeneh
Q/wu/3nAsSQ1qX3qxgI+fApIH1wm+r8jKEywOm5n5sOpiXjFqopDGATqC+oKTAkI+eQlBPD9IOr5
WrJ36cJ8sG8vHEGaxXmPQol7wywfSR6/zqTconvjwWL6igO4dGXg2WzM7eHKZOz09w9LlSak5ZAI
cI/WrROCGxlS4aeFcgMrdMLgWuJ86b19NIdRPx/NZXVQ5FkNc1r9girFERNKdzQ4fX1lLlphpkAN
hmlDSGfPrYyNrowpihFnoWxvw2e06broZr3yBi5EO0t+sLLYOpOjJTe1YSWas1uR0DtN7Of/biGL
7YoBLBGeauaNKHudZFQA5ysB3R1DBfDfmVrc+S4SJrrtsBp7vKt7F+JaX3TiysO6cjBycbEn9CEp
azptWXlnBQCoumqHfP3x3ywFyaLgnDNpnr7iw53ukywEW5Fz6O0xdgLaiu9VBTogC9N/tWd/G1rc
M4gXusrKYUjH/V2a2a923P/kqrni1i9ftL/NLC5a0ctqnjB5ACgkd9sc7GiWrb/eMnaKvMs8QOI6
22iOlehjXdgIsgA0pBFnyD3kuvWyh3lF/XlvuSX0fk73jWG2las94Y+udJgL3CVxR7faFgfioq1w
V7vFXXcHuUh85csuuv+PX7Z4A0NQDRosjvLoPbSzXv8YbDNXv7D16Meb4jZd209f78VfVctXe7F4
CgXEYUS12ItpNwCUxFwcByXcNtpZnnzkXuvrh6Bw5iPd6yuLvfg+0HtMgNog+tBFNlb0OWLKbCvP
BFJvRtRL0XMEjb5/ZYXX7Jxuw4cXAhICaBXm+iCkYj4AtJT5E3fV/pRIy0OyDW7J7NPNtaOkp+f9
aWM/LG9RyLUlGpLKWSov3bLCMRyInLLa7Y7ZGtNx7u0JF4tUTu42+/bG3hVetLq2wRef0ocvOP39
w8I1iMfGRuul10fheFMlslhh7I38N34BWhlpoyGcU7F4TMzgsa7sHBcIU4USEyCKaaBxVF0x89d1
+Lyff9tZPI257ngUz1jN4PZe+WS/Qhm9BpN/4L9C3/Ksx2yLTpkb4LMueiDfrz0Uenk3/7a/eCgQ
8xt2N0MSydcSXVSuckwXU3tWmFPjB9/b0BE33av5OKwmD6PQ3tpj+ce+I4ZzLV+78h3WIqyUsotC
tD8yLxnfoix24yC8stXk4otBEzzQextAIz/9/cPFkYpB9apN5Qmn92xUZdKJPUzSc3s/6l20EFUr
DfyUXHH9p5vy6YQVRa1r4hpZy9xXgqeDpCPkntn8QU92nxw640Grx0LZV1Z4cQ8/WFrcJXOCnHpi
sNTGzxzZdTb9/trpXNxBTE84TXNUAHMWl2UKxzTGiBTmZXO8Jmpj8XnVsOTKMj6jfKiBFFJ3BqjP
Bqe0OKhM96QSEQ5KPZZbtcKMLpetozvM0MHxBFfymUvHoyCoQgGpULZ/8tdhi4EpWYHsmY1bKjDp
jTbFbWUXnhEb26GTN/98D09DJrh1enRSLvZQlFrFfQV7mTmtQqX3uhjWaBj2vzZzeRMJED0qObXw
3/lth2bOKCCbx6CF4+ihZew2OypXrIlvvWC245VNJJfKHQVYT3AbJYhpLlY16rk1sgzRSKYeGl69
alehO9RrN+wYbfOfwwGNCO0zguLD18u8dOU/2CULt0HK3q4hUFBe2YKCqnMvFN3qaxMXcwlgwFgY
AFKAzouIroNIVnRARD/5jfR3gjzpfjqGfu+gwfRO3Z+2lCfudWz99F6XnkMBkbUAPguBqZXnR1gZ
qFz+yufRleIw+SuOJ5eT91zc0AyCpvzf7CXmqYJxAvpnqYX76MMioTrEzQwg3SJQ9mbB/ZWtvORA
1AcTixUZmR1iJhLS4D6ycCshDcirErxic2e19j4vKJr6owcVWg9kMDdoPbyBZhxE62gceJI/ThVG
g339SRcv0P9/kW0uLpA1Fwp9LFg0iyCESkCdb0MZFtfu0Ckt+nyU/7e3trm4QzXVozFD/OKxW2s3
bkF/e2ChDzhWlz3n62vRlFy+On/bW7z+tqqjIU5PmAAGxzrNDo2a/rzNH+NHdgP5zG3VO/kDKLbn
4OYa8nFtRxcZIqZPFQi0OOMoSbwZoqwY7c9fHxo5bdfn7ZQWkxjcg3aARYTIk7nN9AQbUCZ68j3z
x02wiR+62+uu7fOVpeRESlqgLjA3x1wkginEp22ZodGyKO9kCLWRRNsS/8dBgQLAkczC8DEJjHGx
ZylNKpHqHg3cAtpk0BYTGmWhNWN5fo1pvZAGnds6nd+HNMjEMFhM/uwUMk50YmNEnFsoP/K1p+HI
HOJKDMH0MrW6xiFf8KOUcsGgXhAYIw0Hc264k13fpqUK4Efn1/zJcke+QSv47lR/Moh7bhWOk+6H
/bXo9DnEnxleYnEYDT32mE8ovKwuX6RKT43xIZpk0GjeoSmon7Ir9/PCnREWWg9tC2d5SmTOV5p3
TIFVw5TmSUFUkt6j38YBOOd+/QouLOvMyuIggVPTeZrwxhvdurXY6+wpMVbl0DoWhjd8betCOkHP
jC1eHIZmhTbmSGHQo4PKb4VmlXWwTffFlnrm27Uq88L7Pre2QGVCGkAjnv1lrffCPdphNuwe2mKH
boynr1d2cRcx51xygkEsIG3Oz2oQXVonJUzNWeFY7V1j3GCM3GqIUR20yZU48Nk3Yl0fjC1CrEWh
2J3KIfAwr8phxk1B3r5eDTldrXPPeG5h8ch6AklclhZgnbanXhWve4i9bJ244dZeS+okq2tndWVJ
S8YLIXmmRtZnfpL8Vux+iG6/XtG1f38ROdkwihYaG45hM1BfzbNzGqz1tYkLRfDZpv2FrH1wiaM9
kTygA6S52p1X7ZZ1zryCdsKBMhkNxSv5hEk5vavW9WZamR4qHuPeWkWoyfvvX38KOZ3PF+e3JMon
ZXeQTujTO4tuoNFf11v67QTq2L752njERQ/3PfTovnF3TcpxAaZDfUO5dSpN4KPFwm21uiwb1jIM
4cXIbp+7FANr3MwNesCECbpy3cTj6EC5hihfOmGMykNShETXhK7j/AWiY7Yx54oaHtevE/lDymsZ
yQV3LLmEPzQt8M2QOpwbmNAwVFVlHiOEv8/pvWBPmrxeObcL7+7MBj23kUADOWo0m/n0Pn0Ca7HG
s3PR3Lo+ZSXXq9ZLwfTM3uKsgrTA/DRMrPPbVXuA+O82O022dNCn45cb4IG+cDFkL3ns9lD7fb3W
a9t5Os8PryVXmKEnJGQxRXE3B1uZYEzVtbruglf+uDy1cGN2NWL0HmbtehDW5b5Nhr1N0xdMyT9m
yXSQHbsq7Dgd0OLhfbCIEvZ8VZr3NS8ws9lLD9FNtJk30gOJfh84GJT3b+plBJz/v5JsWQ8kTYiJ
pRmsNZiR8zM/QMK/1h7fqgfzsfP4qv2h99Eq8L8+uUsvXFpQEyomAOOgWD9fZKuhw7ExG8Ent+ZO
ri032Rk30DLPEL0x39qX63+e2cKPAPTCVGYpUMou3l6eY45SNFPpmeqxawsMrflV1Pnh63V99iDn
RhaPD0s1xjHshBd0cm3r91FfIz2vWVg8txkQHlBiWMDsI0dnhTt07//dGhavCtPqdGUF2KgyyDCu
L1jNbbX+2sSFJO58nxZJXJ1BSFmbneGR23mV3p1ADP69+MVf63vDM6/BkRdu27m5RRanZj3NUYXx
iwV+QONbsgn92sRsIUejm9PtPPtdYX7Ubr4SQk//6vlDPre6uOOGGU0KLVzSw7RfZN9TkLgYyPE9
arPvyRD+/DdbqiAyUcoGMLoEvqoRr1ynfeCNvwgGfq6jH4GXvp8U+oiWzdu1UuZCfgCMDVWUzWAL
0XpxhHpK0wKaYcNrvfABEIqb3kZ0NR3TFfgJeUDTuB9/I67p0Q3rj4m8ksBevEIf7S/OVHLMqw5C
VKr4fQmPumikKT1wzMmh93MfgzquPe3PQMb5ehenaXeVKgfI1PDzISGm12Mke5zqXRJI060wjKrE
1L9r8e3SW/+4xEWS3pCi4maFJbYtZiZhXA5p/3EEPV/UIrrVo5ppZaIEz9AXPEbf8TMSmHPC/pUV
CW9/UlGQv5RcH+J0W48j5scz6g0j9Xh3wKzwjTC2Xz+Az8kAlmIpMGRAmfHjAYvzqbNR86pHbY0h
KLmHpi+AFpBU7Ey7b6+4rwvcIwNyjuYHBZgEvyW1cMICgy/MOsdPgMTbwa9CJ11Xfn8AfpE4eoWB
Fo/xW+uode7PGLGLkudq2L5wGfHUIVrEj2NZ7BPspNDnMNSzhK9Ujd+HmAk7qSPX06k52bUEhiEN
zbWQfcGdndlcPDjOg/Gk6MY8r3V7ALCun0TgWaVjQTxVPmCGedW6+PmOkTvXFesXXsKZ7cXhZj0t
CkwhxkAV60VU36L46evLc6Fahcr0w4YunppGL/40VjhRepzc/gCB6yb2KCb6bIpt4UGFfK1aveS/
ziwunh7REYuFxJLGXxhN72EeBqjr3h088H/1uttcWeDnrBILRP4DrowRmy2vrAnBSiMwLNh/HVfB
jgHvcjgOztjV62tLu3hY4MsIlcDX+JJn1MNkdGaMiyLz96T/rvNvX6/l0kVEZCH/Q9p5LbmNLFv7
iRgBb25haNpJarXsDUIWhgAJDxBP/3/V+z8jsohDbM25mohRRCezUJWVlblyLQcMKG/E15LzWThB
Kgp5KPXgBCgFQWf5KVU/FjRCYBa7bWfOj3M70hfi6lOHFUInvDU/dRMUKd3Se3DBwmucOfcE/aXC
svGkadR37ir+VjCEueDFXPJD74bvgGKdRWlJcgPRiKGEWglapc6HEGvLsJLeevV3ZQfF9As5WOnH
792ft9du5kAZCokoDVQLmL0q97jzU1THcALF4bhW15MelMZWzH+cMAnVR8ft+WG1ZPP6CsCmKA6y
yR3TkksWTTEdGRnivqzCkw9ZcJAH3dFHxyv5aNFlYGbdi4/bxUzo+sV9aVZ85bOvWCUwbuaNsRKV
km/6eh9WENX7zWeBbdJ/5Zv9p3+xtqwo/WhHZXZRfrNRVYORDUqsQKxt4x3f9fcpoUP1kdvZpu+t
hZ7ATBEUWPOZPRFbzhyM03Y19LA0MY0s1KO4WU9xFdIaD6JqpTxkXQMvzr5mUvpke3EJa5cHRbbi
L7gtNuplPm0oYMoMPNZJtAzp1tVSSN8rOMDCbNfvKj8KYPKOhl2yhsK0vysoAAt6H8dD9Ozwofqe
E9+WfsJ1FL38CdKnbix0C+io834IkCOjHLwqPNqU77V1u1l9OX5f8Fj8uVseSzn22FdjNqpWHDJV
6jubcj1umwGg4xqRMd9aJ3eUVxerKtef24GL3gTryIsBtkdLuugPWgf1OAlbKNrME5l9ehet7Y0W
MJS+W/Dw6ptKtqSL3YGRPzVibImJwpVHFh/AZeSuh0ebARbbK793a2TQYHzw9gHE9N7S6b2KGeIH
2GgKGLYKaN+VnbVKN9Ujcx/GjHzqJgy7X7O/vrBebRiGJtAkwH2kz5itgKdYBUQZUzQypgOh1cgw
MW/CUltaz6sdgx+MMBIauOvF2N3lUUVYxG5jB9T+CiYwBCF3Cu9PAVYdevZPvodNRts0I0yzakIX
6uvUlrvceR8flvBk13VB8Utsmgw2+YZqCyHW86CRQp6hUsXah8aG92hFOeGnvUXpbOuGiA4aIY1f
NTyuGbRGCu+vx68wbqiKgjALMCtkES+Nx8xQw0rFio9HdC86bgaY/8thKRzMrbat8wBwTNciDksf
dmqKYZUc8zxswglNUgBC5VZ7c+q8NoTFYhOvaxicFx4fSzalDdsh+wBpcFuE+rQ2CLyaWS+4Jc7c
RdRh8WwhauMwZMtslFSAXNVu0sJSBYX/ijNRllrjI4z6yNySjiJdvPLSzlqoXlyldJh0sEhF0KaR
Lg84tlCkQJ7FQhpKvLMUsPzOF6jeYZ/4dTvgzK3euSFp9QYIsBhm7vIwFyyaA0RO+5+3LVwHFFwx
AabRQ+cZKic+9oqzjqxszhT4x8l801SPpbWQAMx9oHMTkhO6E5UMu2ZIS5qrTTsUwOzsrV3+UN1w
SAbvtj+zn+bMH/Fjzi5/ve+NhsY18C01qz4no5PdTZ2honQMNxXKH6uFl8rsFzqzJx3dXB9gxnGw
h5iPj6wXJf0ftz1aWj5xJ515BErNgS2C5cvb1bscJvi4eMq1R91V3sbW0rzpgjumdJhGCP10M2U7
nIr3yfA7hpbktjdLBqS6dgr1dkJhKA9H9VNqvNXKaiEczG5o8Xag3kGGJb8f0mPcxqsBAwUEzKlR
cTafBDv3bTeutxmJO7yzYraN1F3Gz7WCdkKfVnlY2Z/H0+eIOShI6Cm2/fX2wg41E3JITQwZSxdk
ZWn6AegoHanWRL0NznQvjfTwtjOvw6mXIfTSin65xbJeHBmElsJM85RVaAAXzXzoytogUjdKCKKZ
Ucwkfz+GCOqsbb+LHg0Gx9GQuP1DrqsMxIlzd8XuOdvrcHIlCYqfRVihIbw9rKOg9YAXwM4TFAFi
1Ev2xOm8dpwKtKW5jsVE7aU9mJeGGH6XghtxCMcX+HU+pPc5jX/IIoKJxg7wpWBEzWSR1OD6nfvq
6h/TUlSsj6OTW3Eipk4YiA4QzqOEE721w+NODTWIWL2lgc/XTXnlLXhqXiM2D+zXTPpsdY9w7qKY
hMkmf98c1oX5RXV/6UoSjhXV2l5wasKKri7Mll8fSL7pmVVpCyOZg8RCBs3Usbg70qNWiq8mIOvb
O2fJiLSDuxipA7DPJAHAgtEvb8OiVF72++rjv7FjAXuh36+TI19umJMK/zuz7Hw14zmxIFs1X6yu
WXDmulkh9obxx4rkTQUnp1GaWOn8BuaEdlfdZQGkHisABUMAy9UjjCyB4mV3w794YVzalo+ggjrD
qoduzWiQgB++RRa0hba6cPLmv9cfD6WD1+lprJ8ssY6d0FnzTvVnuIIWjFzfNZeuSEcsOvAiNWNc
Ad3zCOON79hWcHs/zN4DZ19KSjc044CUSoEfyIL7WgGLDAXlAy98pVo93jb1vxzfP2smpRog45IB
ViJUKHjoxvfNpt8O6+Kttv0Xz9zLhZNSDmTd93WiYan42H2rX5TfYrgm3SBnsm52w9rd6H7BE9v0
l6uxCxtDTkDSQ55USsEA2p4XdRYT+w3LOw7WwhF7fc9dx8J/FlPmCFoNcBVOOi42IVobJzjhfYji
gzhk/Dc4ceiGTXzX3qWb03rf+8rWeaKA8WQ/Mvb3pQjc3XEhSi7sVZkpqG/2Lnzk+G3DQx6ZKDtM
Pxb2j4hNVy5bRH4emO517HKyHJW5A2REg58+icIfwgVvcw+21TANltgVZv35Y0wuVMAmhZp3zBwY
QwA6qKsqRXFsTAAaLBzy65IMe/XMkHwCM2Wwa4dDPiTvrBxIhuWsT8nJU8fU3xuPiOf49XHh/bfk
nHQSjQMEqIOIkXTcvFPBrGK7dGvO52TUox0FlgqaB1KEBGVbuQMKKZQPxwfI376noQsJ7N3RX/kG
wBPdB34ACUAa5JvaZ3Cw8Zf25HXjUNxDZ79BCqBQsu9RvOA3rLb2++5j8hNRlwCeOKQE1Cf0tD6u
NtrD9MhgB6x1z8XCkZjPBs/MS59W4J6Pqo15Wni7ovQBFAZNsNq4H6PvabAE45vdSGfWpI+axsVY
nHqswXfnT+pHK4d2M/lwGL4fFdSSjfvIXXLw+mkn1heqBYoxCmstv7Z6rUi5QshaHrQailpP84vt
8ZkCRhj91Kmh0gK5E1G2oVi+cG5mNxh6u1QvVE29phbKq2QFjzebGBa9Uw3kFY7FX5XvPrXefjdt
SEM3ydP0ZG4ElEu5R9PWH7/cDkmzG4xnmva6yURR8zKdgsqwNus9C9AGiq/5ll/hevVh79v+uF1B
W+cVO0iqtspWQ/QCovuFa+Aa1M+qn/8A6aPv+8SMRoUfoNF8CY27KSjX+3cQQn4ePlcPSoCG1iKa
bG6jndsU/36Whjt5jfDfCZtWV65RUfwWlaOQEtLfN1S4PJRiHlVkxNesy5K/c7cr84eCu4GyAcME
l6aV3MpUM65wt0Yb5blTf8b90qYWf0O+ZmDFoo7pivatXD5OUOpRkhUVP5ie8nW6rV6Z1LQfRUHM
+q9AgXPhWPAhuXApm+DRpY9o11BM9qumoM0hOgAMs929xI+iw/QFSqQvS4FixhzDCToTzo4JNlYe
i5iKzmzbExOC5rB6Z6dTeFL/nQkbDV3eGbalSIGX9je6MxEm6uw50b7V1t9PAiHqLSYs/seCdPKG
Ikv1seblm+3SbZEH1cYJakBQBwRBNosjLDOpx4U16Qvl9qAlx4YCQ2y1P/ep8z4/5S/JkP7Qhvbr
qczucyV5KI+rYNSqjV6ZDxB5L3CBXY92SR5Lx85Gp5K6EL+hDcSYNopA0DCJUOv8ZEbit7Gu/Xit
bZNfS1WNmUN37rxcKzpOmdKiGkiUt6ZwyHjEZcW9a1fBQjCd35f/fFL5eT+MSp0YHXZ03gfRh553
I8ToJWfC+P2KOANZXd6riMLAEOrZ1Pxhpde4XZZ273U3/XKpXy/2swiHmMPpcNJZ6qb2rE1Svg4D
GG+BGnmHbzr8f4t0iktrLAU2A7JXtRfbmXwhcCP4L921FfcL18WSFfEFzvxq0/qEUCFW9ooZZn2M
1CJwusPCQ2/uZr7YMOJnnJmpctBn+xXLh9Btj4ydjyRL0NuefS8ywWrjhtOd9QPColOQ3fcfujdJ
yIMBWc/bG2rWWwIEKQIdI0fuSk16D0OtQblIW6FqdPru9t8zd4lNa3bTupoJQE1jYPd1QPrM1wM8
tIemwEju/EBExtPchRxjzgCoN2R1RcnLtKWCc9+cStu2xOnbT7uKLLlu04WFmktUacb+sSHC35kT
jls4DKpio35NY/hGj274w97oYfpm6XAt+SPt9AodXeWUs2BTVVW+Bi8SurL5kkciIEuXOLxYlJ3p
hYKJkZtqdVwOTg9fFR6t3kR37rryX+uTYPu7h+xeB7vBsCODPP9m06kac6OUJ+lDy/xVXWrryNby
Lk+ZfjUjCq+2hlKWGfz93obXGD4uhcl0xPYuv1iOdPqodfiXuUVQQulTHGjgo4l328z1fD+R8NyO
dOk0WcETJsMOolfeV/Hojr0dEC0qvWWIft6mU7zFzH7u4P4xyhDupXP2YYVA0+H4Wtu4K76pQXEH
9PHhyEwS9d3wLWoj6aYNQYH4reG5wWkzbEuU7xYJjIR3V7von1V2ZeTPoORTBnEcTyqGw5pNS70q
gb10Kb2YPRK6zRCWC9szg0qX/rojRNpH2MhDs1b69/VUJk+j0dvh7W85eyQMMBFA0wSFrvQpOzRc
eSCWHIlSASCQBUM5+UOreOrwPB5/Vm2xcA/MFfyg/fvHolwLOxztMTq4WDQ28XZ4LPyel5m1zu+W
FnDBNbkYZkIAEWvwn4dTr35SUNF1Mxv9zvhN5CIrkSoBLNZ/jdISJ+PMOSlmNoU59Ht0CUhA6x1A
mvV+o8OyYWz/ZUw5MyWFzKyKIEFTMOWoL270LtU+asXL7c0x95DkohTEVcBIDEdmWK6y/cqwEIBi
q+tr9z5bu09WYH/tQ92nOvPLDqzHpZtgroWETeaSeIpw3mU8h1qrndHEIB8G/0AWX41eEvww350C
ZijWdpDfLUFlZy+6c4vSSStX0eC4ncBa7JKf3aa/79YnGFNhUr9bRo0v+ie9UcDC9Pshw5r11dpM
gYZA48p3vjBgxjxnR3YbDNv40+0PORc7zz2ULobGTMjMTWy6Nup6JTgu4xOqiQvXz2yKd25GCia6
ccoR9WS7aO9ggX0gp7sXT5H9I6W9u/6+WaOauxver6DtOTxaz8vVrgU/ZSyvVsedglwXlZfmS6J8
qYu3Y/H3VVK2J0gj6g0mA6TSNdQ2KEq3Kj5a5a8VYld0fheu17nAf25Byu1QKoN8pNnzzrDTHx1C
pYVx2N3eD7M3uOlwqFUBKMDa5eWCzCWwopJ8SxCN5b3fvjiISYbo2t/vkSmBBxC5s2aTrpcyoTnn
zgzLKdh0igwnF71pBSm3ykXtyP552zdxfuTrmXaAA/mvoOcxxC84S1tLVG4cZM6IWaMeuM6zs//e
VnRAxkfnZCxllDPuMFJDyUEgGWB5lr4VouB13WYW6/iOcu6aXR+M2wmFaEqPvnuX38Xr0/Nt/+aC
8oVN6Y6pGNo0U7SRwmRn3Zn32XvrLRMMoukhmBtPWwu+bLR9Fnbl9bKS8oHqpqSrMN8m47rtNjru
S0H02o0HKDsmQJSG9bZzmoCy3JfOdDe33bw+ypf2pM+I7LxTFhX0ZQc98Z3sd6epftUtxEWxzS/3
yqUR8SPO9oo+QaZuCJIjp2ocBEKm52OPFI7V/moR7PaiKvL71t0m03HpI4rb+coySFS4uFRoXGRS
EKtGGjzroZFqqWS0Ow2e7um+3Zobce9Y3xdREnP2KF5aaCUo1vXoiWmdqqNWwqJmlJx4DVVTRAVp
vU+bLhgFNyQqFIsDxnPf8Nyo9A1pcJnJAfRn0K4Z0YJ+YgKFc9wYAWrkjEklYfukecWbpQt9yaz0
VZFqPrjKSbAtN5Hu5x0PA/M0epNTLEwaz+BrCaBnqyplDse9aTZj7wIsu4u3dQIxQ1uGSufZjJ3t
35jwO+Xb09bxUdT6fvt4/C+mwYfzokSzwRbn9WzrIoA0HJ0DXGdNiJTbFNRvrRMMnEL10zv6ztv2
rkO8Myj7IHm3mKPNr/Af41I+cQDUPBSCky+ufIQwBpGjHb5XP7KPynrc7B8EFD9OPOcULHgtYpt8
bEyqNv/jtXRvqe0pOTgCXxR9RXjr7bQ1XgQNxrDTvPJxid3+OriLr/uPMZncuHIZ9EYWne0bt+t6
QAZVb5YuEHFB3HBIprvoht6yBoe9mtYVkkN59dA29dqI0jeljkpkrUM+gDhqag2f6nbyTWu1tKSz
35LeCXUkBarg1412tpH60hbQe3r0+a56Gr6a37NXgNqIREzU06Uq/ehpqQc7a5PSFdSAQsFFRqjV
qlmhysnmTZVdrzTeoXiv7hdJHOauLPPMinQ61SlzzFUiuMcK1BN5bTYb91l/zBXvP1Qc2X0NWTkv
GUbgF43P7tQz49L5tOI6PhknOBD7z30gGCRAIHr5N/Fw+i8YJGa2KsM4CIcxeA61iQx4jo96HQ0i
0q6QW/aV35bf+MUG9rAyVH/rfgPpyFImN/NsosmqMl4GyB+yFnnYXUtOSn1q4f9swuqbAe4CeOFa
/d36SRj59Xrh5M94eG5N7jcw44SYy3+sqWvEYzfTfRTEoHeYNUJwJw6WpueuDTqC2JRSMcNzqqmI
D3x2LvZt1LmRMe7Dshs/x5FyB9gjvO3Udfrh8JYwkarQiDKa3FRMMxKt6HTMqBY4r+Og3Xp4WKZp
nvlSl3akg5DkMfTXOoAVW+/QMrSC9IguWJ8GxxRuK6t5cvpmN7ptaKzGz5bbHCCLTZcCzYyzYvhc
F0J/zPq8/siz9UR6Tkdi9tXZ/v+XzYz/ouozU196HXL/x47IhM7sKN3grPammrKo7e6VK2zzH66w
pTRjZoPgkOOAPNVhV7Olu6hoImQya1YVMbyiRomysLa394f4LpeXg3DlHwvyBdQbSLaPYwHQiNPt
nazmY681uyKx17rj9AtX0dz34QZgF2oIM4HguFy3qFb7cTyaWah2CTrvurGxDvHBU93iw1jna+BX
D7XgYY6Pq78/2/h4ZlpKJzoG0LIxNhCugwRnfThm2mavQqI6pMhE1miFM/viTB6F0I+nQ4wAL6IT
lDAOAIicROi/jsWmsxc5oueWX0jIULSH+/tqsuhwqjMjPVhCkbI/eU0SbbU4O/iJfVq3zmpJkuj6
thKL8MeadEjzciJvV+Clik+2fzSfksNTkv+crPu+X9hWs5ZUQDImMRNSZamEgZJ9flq5dhZazhP6
iAGkPDsredknD5GxRH4oPp20hSktw4iCeIeGPcnWYR9RtIZvMTwdEv0jSo5A8LuCXVSu9r45me3j
Po6zt3nkapvbh+c6xxAUzn8sS09ze1Vah6FikDE6lUDZbE9PHsfx/2hEuiRUc+X2WudkYWSV/t5F
xVOpw7E47m77MnM2YbmwQfKKW4LixuXZNFo7q3oUWIlp40OzcXaiYt4ukgbMLRmc17qq6Vx8ABAv
zaDfYqEUgy740UQGvC6CvfEQR/bSq2nJjNifZxF6rxVH1eiQxcpAK0S/D0G78hE4tqHUK76UX38j
d74Uq5dMSgs4pUeUAkAeBWn7nBfvIv1nsX+5/Y1mCrsO4/3QnwhtTNg+pa2e5o1lTpbK5GznuZ/7
t4c3CTPCfYisheuL0dnlHGzOLTQ4SU90m16wTKKaVVkS9xEmm/6DmtwfbYRiTx//jV/U7CinmRrd
S2lXRBQRLRXgdKjcpdtD0HwoPsSPrWduSjKvBh4vz1xYSvEX5aBBbQCSDE0DRGhLXys5Ju2QlkLh
Ttn7Zbc14y9mTEczW3Bt5gZHZZRpI0ae8E2+wZsOVWf1hPJc0mZirh6tpAW+ymtPeMZATAzPLaBX
RhEvt3qpDdPE7CbFfbddu7HG6G9+10NgVHfx8+3vdL0XAKZpYidACUXKKpmalNQw4yEGaZjd1e62
SMF6/r03zPO6AK0J5LBjSxlPV6JcAi9kFDildl/byLWr5fPhuTjVC4ZmfDk3JCf7eTwdUSPGF31c
9zUDNo9J/vb2cs1M2PPg/eOMDCxaAYuloIszVvKYtZbq5fs+6PJpx6joPn53jIrwkEKdsRrvj6fv
t40v+SddG6XLNLiZ8OpvDr9N5acV3Y28tW/bmMn6cVAoNxKROEZyacGJ2vygotRMk64PdLRfk6BZ
wVKfbBmu+LKUxM26dGZNcsmKq7yNbdiQYqSzdRTANGv0iuLzbaeuT6yoUlA0BetPYiz33jNtgDK3
Q7/d7gevcz5o9lJ7es4Plo18jwtQu+ruO/XKzOD9XwXNXRfq1GL9A5XRnfpOsGF3L5pXJd7yA37O
L8gCYFoFsyxaMpdxgmIw7dcVrClF03qrSfe0/vftlZtBJb9OQwuRCRIx6GAuTRja8dTpBdx00WO0
gZdAhWTMN1XKBFBEU451J0oT/WMaTBmV4PhzuiiuMbO0+GhRZQJJS+op3ft9dspWh6J0ArNG6918
bxm/0umvQzqT60IBU9AeQWop2VAH9WDsxaaHONbaFitrH+yPXbG9vZgzWMBLM9INZVeRYhwczAgQ
Q6l6VJae6vvD1npD/f7ejhehgDNdH2GRtIIeDBtTjr1KoWmFJqiq6mAMlG8VQxP9tgpeuTp9Sq33
y/DDeZsCtqRR5XHhWLjcMpE5HG21YQJ48NXPqHpOLysGNla+Ra/6FfgcOV661hci88xZAPbyj1WZ
Q7rTT/1KcSu0eAy034/3WbX0KBGb4DK/YC2Bu4gyMoxccu1cK4BgtbpgCD1aiXfM+l9FVyikof3n
pFbeVXG7NMk5d9tcmJQ2DJrpk3OCjpgN436Gpm3DSKwYARZSa028EPrnDtq5f9J3UwpV4+lKNAE/
FLZ2HcQRSLf47x8/F8solydsNentwmYZJ/Uhhtop+qH8vYqhCPQg9TQ4TBTGu6So1daNXWguCZQS
D35ZW16SwEgBi+ffH2iDlMakhkrJGNzm5VbnbRUf0n0h2inqWms8tfV60MRiIrUsGUeKIaW7bXLm
I11YFMfg7BWklLbSjdYIV+Jq8Kw8Y7bra76cBSyZEf9+ZqY5ZAcj6itBjDV9Vtfjz1xIECdr9VkM
HTFzW4X5ZlxiEph5DLkX3onE+MwsNc+Tbo+5G1hfEb4DvYwQKRSoBEzP+DFNYfcenVeu8eD2oi7a
leJ/x+yLku4nNwA9CkV8YzN8kwTqs+UNATIPQwpjPLoBf/++xF3AxKDoYE+5eohV6ZGhe+oRfEw3
VLNVsKqMp+x4+HLbvdmP+ceMXE1JkqqK1QZ+zXh6k7Tvzf7banh328TsChKqdHj9RO1bRgSaRksr
ZnUSJyGd/CkNkukhCrTd6E9hO3lG4rnD7t/A2cTU1j9mZVjgMOVNydhNHB565qNax1OBKenJanPb
vbk06MKOFFDcoconvYQ97JAibmf45vY4hPaTshvv0w/2B3OjBAwotR+a7Z7tc698Tz/d/gVz3/Dc
USlRNgB1dsgYxOEK3FeR/lwdAJqZzdJBEH5Id5yAuCOvLNg8rthJjSEeKsvGz55TPzzHd7ZfPIxh
/5wCorvt0cwQivh2f2xJh10rDdWsNWwJzj/FV4P6TXzXAIB5Bkg6vTs+2CBh1CxotXXkL43Kzr1z
gKUIVhS0/EzYtS5DjduN+xMyMzF4mD4wASM7O4uu8GsPeu2+LPg6kzsIakNBgQfsh6zo0toUM4g2
tY0AbrBvzJBhNxLow0Amhnq1R1R7W9/tgyg8LuWcM1/0wrJxaXk07RUCVRFfdF081W+P75wdlH+B
1RPPlrCzM5v0wpZ0a4zNZB0L22WMqI/X8QGxSxoqjt0tXLtiY0ib9MKMtHHywwEgpGLzym5XoZJ9
TdvYt08vVblw5uaC2oUh8VXPrqM4bsb9ig5B6G4Pu6lYG78Ebjxady45GATZiWdNwSLoRhzlK/d4
h4idIhqkklXV1Kpm1bFXwIb10IFHbw2eWtbxlQ4cVoWF1Zz30iarfWWKpAx56SUPrEkdV0gjd3ft
0avF4xUSusyHafTkx5GXb6sDyPjo28KZmP2MZ3alnQkNsp7EE37WgQngBvGoL+Znwf6yCs3GM0+h
ogW6r3j790v37qzLYBhpwIFfAMwl5dVqOblDbzZIdSa+cmf4YwpXIvgXaNf5n7rfv1uOdyJ9lj8r
DW9LpfMtPq50OICVn8q+d5PXtq0grNA3zW45p5h7ZIIw/WNHOh0iHy2YlwcmFdje9NA7Hmwp1oNA
Zpi+Crxns1R4nXvxXZiUduxAUSpNC0yCIzg8iPuxfG9lnis0X16mJya01uVmcSZr0VPpK/bDmHCE
nAQ4qpiYbjgrcVjQERDTRv9215ytrPRAWqVtOgCIgSNo3SahkXvUQwLuqrLwrB/Qq3qw4B02SyWy
+c1K3dRkeoQihfyG30fuoS2ZNguHu9c5xrBi/CH5DkYDGErxnnG3JZCGOHlXWxWZWahEdUCGMi5k
SJzhNCbo1aU1jNZ15lWrhcnoa7kkh9aUQ7WM9zQDdXLFpU/aY9RqdvIKR0189T75XD0d1glFYq+/
B75/fDQOPrC4teZpK6ZR6zWcOP2HpicZ+BeB6Py3SPso7jS90txDymzJ+DD9yN6aD/mbo68x9R+9
r3b2R+f+dF8tXMziTFyt8dkCSJvJHY7aIe9rLeiadN20DDC6P+uOurLypDhL6cdcqD3zUG4yIepu
qkM0iJMyhMlPBGohpL1vPVhsPhefLS/y1Mf9Op6C2yu7ZFbKseKsrnW3hFSrULeH7t1pVLzaPHrG
ktLPDDD9YjfJQrVDpFgQurxGgvTEmC3A2Df1lqMp9K8PH8XZtJgp+DfMZZeGpbvzyExbPCUi2H4W
zPqW4Pl1gmnTh8Vb5qAYI6sWZ9rm496frSPP17hWVk6IVxCHYnikTYTo4d61C2/vj1Bn+0rEQ2Tp
ypy9vc5sSreXqmUWDM44mtsr/5g0np69NNWT0+2SZPTa+KUd9gsnZP5aObMp3WQFvNaHBEpT2BPg
A6GS2DzrPH5QanjDFEAAlnzwigqo7BLCanaFgeZDpUPJlEaldDhX+6RtbJpWRKfsZdyld/X2h7hA
4dz3IcFYCEBzr0sacBSseBlQ45aDIZ37uqyEOTEw5Rheeq981L7p5q76FW9GuBvqu0PDM6Hdb8bG
E5PB35OFutJMyOcVDakiDxFYd+Wksx+qscs7TpCd28HR/hkBn7kdDOY+J1yU4J4Z9lGE0M1lnnky
VytTrUxuTqrfsRVA48ZdbX4VZOvTh9Mn41Puu0uoAXEApTB7YVRKTZRDV0xqHonIV33MvjTcNPvH
7GP1UL20fvmoLBVR596VGKTXSS+VF/TV1nFKN04MDCZIJ/I5u83IwdRLfwxFdnAMF1ZVXE7XDv5j
Ty7umOBwEfBmVU2Ixk9hej++7x71T8NGlNz3OzX3oh892t1+uRkXWZSXjEsBfmocOBxcjLeMRnff
BGPMS8yTzCs+TJt051IWOSbeCfayD0uHZnY70dTg0HBGodOXgBNN3FW1oZVpGH1I3k7BHvXZ3ivp
aVBzGgLjYfyarpfeSjOzaq51blRy+Nha/ZTbGFXe9cGKkrz9ff+re87X8d6LH8uwDxsk5pFd02Iv
+dUBMN+/XyyczO3p8x8h1YKUac9Yc3xMKdJYd4InKKWpY7w5PB3C2l+Wvp0r1Fw4LX7P2TM4yXWl
7+o6ZQC+fnDu0Lfcxh/se0b1XLjwrABuCW2tc+mJQs1iAWPWW3ruDsxfRCgZYViujK7pojgNxx/7
b4IINVd9+zH5xtiSl71z4sXsdy76CxHlfyyKXX/mr2ok1K1sLJ6MdfKihKo3buvMRzNUNcVLfL1f
638vjgsMCAwloBKVQpEmAzGipgCcOWCUrtna4mEB4LyF20xM2VTflx4Vr31bOWyYEPcwg/YKEJNu
uEhtIIWeOLmrbfNbXRu+u6fizaOt+Sp4/3Ive1KRJ/JPO8iPtzXo7KVtPJNR4PA/v0Au3ZaHIS1O
iojM9ic0R7y4vdPeavQVOrDZqzer7t1CpJy74s4NSmd3oPmrdB0u92uaC+EBbzcrX/QzivX+vVN4
PM03/0eb0lHtWnWoogibyl33UQ26jfU2pSMqin4+JG6Py8mESMSuPuyrRqmNYgEarJebt7MT+PNX
LKuu/JjatydrVzhLgvdz+Tac0kII9T9GpKu8dcH4onCfhnoHWdr0ENee+b2nkz3eCSadFMpGkACH
xdma66Av9Fd5MSqAU+hpy13eyW6i1QHhCZEShtFdxtv3R4dOqiDDG0OVgRv/tNimuXZXWAWJSq2a
apEps784oHrqbsjE2azjjeHA8QezVrbuOaGdvTU6PwWa4EUt+llLogHX0UgyLp3UQT0OZdu+ugwc
B8mYUgudQMhNmb7ZBTwwlk7m1Ra6tCjfrFZvFIgfEu/RJgqq/k1MlbPuF8Ba12UNrLCBVJqnjEQz
MnW5UY9FO1i2zau7db3uoxGejr5APgIQtLyaCb+Sae+/Lmy4Gqhs5lARL0W1QGYDKdMWbRqdIek8
0Q8Px+jkvj2lir1w6q+e9gCnXjWb4CEAKvDq+dn9cXJWQ7EnnQ6H/fHnoc+giSzX+dF+Kdr0Li2O
C6/s689FndgWIgyUUWDekRZy6Hq95TQyjmp+Ntt3qbP3hsNC8Lx6yTOpcG5DOvB1Yx6T0wEEVWpE
z/ngZl5rOZ/MwobwTXt/O2hexWnJlpSyn/YtU1AZ8tV29M0ovruQO902MHOk8AaKRdWmrCbaMpdb
Lyv7BpETBhGdx2ndPIleLwpXd86P2M9Cms/hbXuzH+jMnJRPtIwnTHmOubHqfT19qWyWjxh528rM
rrtwSooTByMfkVdkmMtsVW/vHD1zrdjfGGUd0mnB1HUazCfibQxqmbovAFLpKs07rZziAzNyBvKJ
ylP8Tfuq/jhxpU6f6vv8PvuYPuobuLo+mneRVyIM+y8OMpA0xpIhU9cFVvHyC66Uyu0Q00LinDF6
L9Gzh9geF1jyrvchZNYogjDAznUDnc6ljWo1tXu3ZB8eS9oR6ku6SJQip7b8XRDShEDYX8Asy2SN
Udc71nRgnNv0hlD5dhyhUog3+52RgpE2zYCsZGErXm19TDoGUEE6H/RxmSGXnIrb9Jg5ThRkpCGC
9M+rPtih8171m11LbWPRoLz5hZYPSqgGaGaVR7FMSBQNalKZmb0Kpjc6conukQwzW9tP06b9nT+p
H+FnOSySLV3NOQurLgELTB/o5qv9EdX6ODX1GMMa3wcuhfqshVIkpSFRevWz8f4UIBuMtIO2dDRe
L8fz/EuyLL/Hc1uJ88k9xeHQxqE6xF50pKZTDX6GlFOrFz4b9T6JV89FvRA35Rj9ahn2G0OIYVJ9
kB7Ex6ktjlGE5aI3gp7H/r6pvGYYIe1eYrCY+6gAaXWxZxn9kIVF6lVcKZOu8NQ//i4qfRONTGFN
9vp2RJt16I8VV3IIyiwtzV2stPkHZgzvSSc813mIm6U35qwhQpkrOnMC6Hp5KKgEnmzgb3HYTJo/
rGLPPR2CVfs96/PdbZfkmPL6jc4siV9ylhrkZUWztceSWbl3ZRKFY10vVPKunuvAE13kOxD+A/pm
08K5tHG0iql1BqAiJQIpuVc/aL76EG1g4vNXz3tks1fvhmYboy39XxTEr0IahHUsI2N5jByZqkyf
5eQZCes0MsxrBUruNV4e2DagOL7iFNbP8D9tik+31/RqM8I1hUGSUZeREoDQl/46ddWM7XDch1b1
1Kdv6uo+zxbaVddhExuMR4hkla8HEFq2kfcNPZQ9b0eIfA1f2eOYKOyZXyuqTgokU4uRU7wNLyKJ
sEl/3CJnpesoQ6+PE4TZsXn6j5hfvE38GmbxXQtNRHJv8J+FrXkdMyV74vec7c0p74x9YkwMWB29
Pg6id5o/vTTkRivcpTO392s7gBp2Y1Hb2tz+hlf9QFRR4AojIeNGt0gupLPeTWXUdocVY1BZ6bfV
0Tvqu4NWgzZfBYfJ2I2m5dnlnQWTfZtUH+iHrie1JKNO7sl+Q71X1n3W7axU9233KUVR9jTVHhpE
maaIbH8hNF2dY/FzKdfQnYBFA86xy7VSjP3JSfKEim78PMaDZ6dvby/IlQHm6MQQEyOkdHyvnvEY
Lxl4HNO1ot5plh3w8PVvW7g6Ng5z/w6IaUKFzh0tZaWHzOzLcrCVYGU/l/3v+lgHTrz0FLo+OK9W
YGUzDN57RKPLhUoiQz+2kauAC6x3XSh4zY+P+SeDXXzalR+cBSq9a6eASwrEL6PxDKq6UnqjrMw0
N8YCLNk+sra1k45vjlkWe04WLbG1yvk2crwsHSkNoQf/ZDmq5pAmzCUkGi/wiJNptY26G/4fe1+2
HDmuJPsrbf3OGu7LtTljdknmqkyl9qVeYJJKRQAkCIAkuH39dVb3mdPK6mmdvs/z0mbVSglkEgxE
eHi4Rx5kOIylUk51uZ30J6/JT7sCay4SnQE8XR2gZ+fPrLVZP7fazeWEdhSq82nQnxwfny1xllkb
1UaUKiyh21lDphxxt8raz3Sh3PNzArwqmEwhgUcKgcryvBlkeaW0PXgTQvQtedMPMCW/5jnbNN+C
i4UZZ56e4xT+tDdVA5iXra11kn8Gzv2EgZ5fw/KE/xDwhJ7i3iJ6uQaTLpJmbkbhCs+27RHzzWJV
rKKVb6ASOodp0eYQp/m0jvmpkvpxDSGgZmivJtAEOPu6oXwXlyDoQkD91LtphykNeYMxKHsvEO/g
Slmi0dk2uawzqEWvlmYKpGZ9eJB9Ev1/5Dh/PG3OLuQ8e0TJHdRtjQuxPcDbw5bRMo8YycJuHTA7
DcM4rayHYvpq7Cjrh2qtB7aCvn0eV+7KB7l4jOhl79X5VN3M+tKzYNPQTQfRJuskvB1Y8EkN+hN+
dH7BZyGYehVpua9+fHOQF8tpBvrPnsGsjPVQw1KZtfsMGPtpHuN8zbMjslKE183yJelpCWeg5iWZ
ioA86jVbf3Ym/vkdLnKWMVg/wCvO9mdSiBljSXhHvBO9i6e0u4oewePcFgeTQ4NmbiE1+XcpnBAu
QvWwzCEDIsPo19m3GnQVQ9FSF+uwvmAUo11lmUlDtn999pwHmR+rwF0WhRlazfAN/fjmwfVBNnLG
KkMvMqv18Hr1+V8v8fO3B1GiGL4Oy7Qm8MVzjp8w4yBcKCGtg7S4pFfRWm9g3ZtG1+568Qtb5CT/
esXzswc9yA8Lnt2UjemZQU0C6q3N2zAeSwsmHerlr9f4+TWNl2Fq3BZCBZCr8GxPkJp5bOp+GBcN
qwRzhZdQYP9qneSNeFi0Y1H9Hb2bHt1m7BDIy/trGJa8KigmfkrgXu7nQ8T4eCnngzxS8Y6GShbr
fh3vne2iWbu0xj4L0z/vFdwxMkOcFWAO/DRI3niE1bCZ5mvfcvoynyGeWKV0VNGw+uS7/WQl/yxX
gVcHuBmoXdb8AK/5HdnMu4WMKvbte0dTDBeM2zDvV9NiVs5hTrLC/7lsjnUGka+/vpSft5KHwW+U
GVC5QhX3I6v6w8nEUYcKOmMrdeQkMOql7/T0GTPikzV+nEx/WKP3u86BQ2CxVuq6hpQgx4SPeYYW
QPU9CNKFlPFvaU79dPDjqANs+INXiMzzp1vrPXdmpOHr4oXDVhoKRgvHOd4Vh0V53P43NtBPhU1w
tuTy3P9wp15sUcyFt3xtX9sNkDY/azdFiDoCLgJLsxOto2oZ8IGXeZH/3bnE88WXx/CHxeveVUoO
mq+twW+3blhWeTjo+u9Huw9f6/mUbO0VgzdJXaz9Y4WdC/lqjKJhwuBR5wlci7z3yEr9m7/epeew
ydmtnUfYph9czjtVrMlw7xe3YD5M0Rv/zFX4T/fpvzbMueis5/U6mhXeyjF8t3s7FfRKi089YJbM
+WMwC5CQwnIccDLKlPM6hSlUpYRKsR7Xrc6qxRBlXvUS3U2x/c1ra5ovR5E7K/L4eSj9qUwCA/bD
8mdbtPV6Qcdl+eSWOcfphS5eLHm36rw7O/933sOfnx2YWAv0DBg4QWw9O0egI0BpBHf1NU7PtTPS
gyD1HrMy+84NPtkmP9HbQPXC3DYclqBbClPy85Y090Imoa1rrfR3hUBTrgQ6tg6QqKvl7avga+V8
r2+cl/aWfvVBOP6kVv/5VrH8DxIY9K1A3Di71bYOpDc0k7VCZrMqTbcu2r0bgHtWjJ/1NBeU4uMu
QiqPOhdPE1QOjDJ+fNl9UIN8mlSLreBSRyy8wQCHIv376uP4TpHTwHcVM0pQWj8HvZwxFOE0E7ae
R+dNu3LlsmstgyOAWYxthLkoTF7AgjsIbmcyZ+00fXJELbfy8VYTQKULxy3CqwHv3o+3OliB1+DH
OD6KlwZEEbt/RqkH2YMyVd0n3+vPIeDjWssT/kMMpVM4iZZhrRjkiYHPqadvZtJ9kr/92R1BJwLQ
KeKAj+7wx1UGVqtKj1Gx7vR1RzDANMNydoSklvtksfKTTfkntwTUEooD0dKKxIofF2vtIelbbTBR
O05ucwxkz2/8cLSDDAIfwf9HMoxnASEAYJgQ/EEP/ONyMRXUoTGC6FLm4vxLB3Tbc5bJ3XRYyD3V
MfibABYokAuih1QV7z6YGmfJFGlkFJXUpmuM0m9F/EoK/UnJ+icZ/sclzoKmqwizXYMlFs2+8tJf
jVsfMdPZJDBPgCLap2f5pyuebfqA9BPtOqwYRpnawa8B2Oi8GdblsdjZsBDh159lv39yMny8ybO9
DyV3m1k9lnSv4w14YeDtM2Qs4qoAgejfAPBd7ISz9xrPDV1PaEtGCyXq406Zq2CYeTnTdbVbRmqC
Vwrf8R8qJldq85mi65+8cujewhwPvGcAnvEZntV3bluAd0PXMuIZT/aRN0MZ2MbI/rfaf/zrbOWn
vsiyI334O+IEgNMhrOo/3hmoPdIWwbIj0/DaxphunBVb1PA7ddGCPuQ+KZ1FezuHcOI/cZ7/eBv/
T/Eur377Atv/+k/8+02qqWEFGOIf//lfR/bWyFZ+7/5z+bX//tjZp07qvb7tmvf37viizj/54Rfx
939fP3/pXj78Y1V3rJuuzXsz3by3pup+LIIrXT757/7wl/cff+VuUu//+PXlm2A1xPu7hr11v/7+
o923f/wKuBU4Ht7u//jjGr9/4PJF4HcvZdO9//Lt/Zfbl7p7qb+9N3/6B95f2u4fv1qR+8XGZC6e
EWa34LrkAYIY3n/7kfclREyBW2MMSZjFMeXXX2r8cYrL+ILuzzIyid9EvwQ//PWXVprlR+EXWBbY
0FZDuQwFGxC4fv3npX54cP96kL+AFX4lWd21//j1tz7qv96QIMBeXZB/bFrQwdBEP3tDarvvweVU
0L6ZwLRLldE61zToTBb3YBRtfO1NV2PfhHfCi/sjlw1Zc9XJr7qBw6gc1XxwGl1cuiEDXUzV7mPE
aVekZubJYfJnlcUd8aPUSDF8jSwZq/3Utcp+S8au2g2OGPdlIAcnnceY+Ckf6rZKmeVbz5jMn49V
kFhHm1dekzr4vyYNaVj2aYtReTuLG2IfwsKyccwI6mUyHGiUFoVV3kO/UwM0K03spVWgaZJGHIlT
1iWlitKQTzEYbpUfX4e9i8ayjJKpy4ZRTBkXrftWGlugu9+YlW5Mc82bvn8sR+leu6QKMitO6B4u
WlVedtzadwqfU1Pk3MKUvDG4jLa6m2yqrxPtyOeIDtYdSdAN8hp3vma8ZM+xPxV7MmDWF3UNizJS
1f2qrg3NynmKWdb0PsSLpyTc1B0pYeJcV9ZtJBLnuuilyU0cAsEdLb5uwnjMWt4Ea1q77s6FNlS8
EcrDtG/aywTJBetpJmbN0dfzu1wF0t9aXs+zpEuSzNH28NAWHuGv1eiY5oa7yagfak/365GO8Sqo
+2kVxJAmdEoo3YwufNZsVo074jTVBg8SPKAYN2CkO+7nOiwuCmd0vCzgKngkVW+cbCqYurBIjRmJ
rrAdKLI79l0cl/rZU9V0GQZk4GmvodIez32B8Txb6HXo8CD3rbJYj43BUC30zvM+5tElGrItdHuj
4Trpg+jGIbrf2nMSPllKWc9o+SV1ajddmA1uR8bUFhHf9GWgb5IWWmBZMxOQJwIYHqCcZG105agu
zouy8jZBqJ051bqNtq0WwwMoVdAKS4hHTgPpx0s0E9SD7gLwZzoRRdi7g7yvOhn4q8bR8W1pN/Wm
iIE5mAmJOW6Jdg9hEXXPZJysNah1JazIcb1PsnWGrZcURQi7Kd3XsLYOzYXtLcS6OTYPnjOH1zwZ
gntSMfkYj4VeJRoYdmocMuw1GIjZ0Dp0qyXRtwMp/NfGtMEArYiW3EdQeryAL15UZZ0Ve0+VkQl4
IvEYbrtEmQON/XEdUsIPDLoLD2MTijyqag4Pak+Wx7CxAJkXg8knaGg9MhWLi4gF9K0cE++9LFvr
seZTg7ojaXe2W0W3EW3Kr45JildS9tNNN1C1t4LRRlOHuNJPwacgmxoG5esefu9oXwWBYVmSWOSb
YpHsNhYCFLrrNWSxaq+1V6QS9r6aaLkbh4EcwrAcAYHjEvHNN9G0IQ4Z76eBlifb8siLnqSAbjwk
ItFfbBMs603lw0BD7zv3/TpJLbfihw4G6c++YOpaoSdepLoNvefYk+JipqP5TpVHEP5QqHQwwUjC
rzMlzpC1eBMPpgmtJ20SBS6igt55GrWYxrOwkd+CGlK9OQ286aWuRh3j5oxPYfTgiEXtxVQgJvEq
/FqToLmEs7j7VjG4ojrEH4bUbR21J0lMaOYltHoFj73dBcSv3uxkrp/sOcTgx8CdWy4LecBxQJNc
JTIMUubIuoSnamelLWc+xHOGQCKH0r03p4U3WrnkrNuCsYppmdErkm1foyOe+7qH7HXYS/1oJaRK
LeHp9VAzdYyg9H0910m5gVQkBk+w+y3IgpTk5I21v/Er6mycUplnNgtxVFajDomU1saitLwgpNPf
7KTrdnMi6z135zkNFfOuZxiG7iAslKTdFFop5Bmtd4/GkFeLu6K6UrEujqXHzb4YiLgEC6TJhDW3
V1FIxg2VnT5yJuotLz21Y5XrFKnV+u5DiNnlVeNWw66pPaXSqatM2gyAklNn8qrfDeL+N9/5FSoJ
wC8XYvr/nPD8X/Eyy/ql/WOa86/f+z3PCZMvKN5/KGejNe6iZ/2vPMfHj6AAGrneoknnLF2A3/Mc
+wsoxRCbWlJme+nbL9TH3xMdy/+yUL8We08UecB2YvfvZDoQiv5QCwAywQIhINoFgkYsOM+Y2xIK
24KwMrebwT0x0TMa7Tn1GMRw+55pNeu0VH0nUvAVIpGZoRrHVLHgck56+ZUGCftWulafeqMnnwrH
6VkmIFktMidixY1IytDNTByrBxl3aHJOSpZrMUfdmlhtczWDa3RBegfoLIhg8Yq2TXnZS3tGnCCF
uhbGmq5LyFcc7FlITFCXJDr2kAW/wHAss9LJmYHmlV4Hb8cuErdeMYLbhfEIDLYnUFpyaRywDSHu
vMVUq31QTlBummA0BjHEsS+lavzL2BP+iyoIxjIDy+W3lTWFdy5HUJQG9jibRnpAsbUn8hknE1uF
weS+tjWBXkfRj+VNR+d4A7DdRWc0nCME/LrYCAtuuakD2eQNSXoobzRxojOHkeCNcz5iZljX3kqb
OTw0SaSvYz62TcpmS+x4G45eGvfwN0IuUL1YldeyvAqkuQeeUEPytjIXvp71lQPHJ8CXEvBb2pAJ
M8Fu01+h9zZ9L4O2Z2lk19YeLRfnog2icoCjnGAXKnbGlRIOqGndsojHPQLRR1FXWNCyvG1oTPKo
x2l4cJqifqmNB4UsbKRgZYbJn1awarenjPGg2tgjcDY4l8poY5XucJgiDbu6ym6/467KEvo3jXOH
aathwndlseewNORtFr3cdN3s7Ot+hv+2lPGN5LUxqe1BGysN/QbTwLxHwpk2eE9AQOTwysG9r4Yo
Msg8ZbhGecueqrHsVeoPs7pAxUHXM3Cs114V7DiNkCZO3UbE1543+nfEKtxtTc20S0QDzhzyDvW1
N7TcDjYvkpTOA3sypTfu47nmZdr0rYnyuO1pskKmOF2SQjbXUN3AvDmNmutYhM2mKqMeqpXEKMjO
jwLS7w32yaZJwlpshezHFQZZmls7bOgDaVV0KGI25A3EO0C6UhXdJXPI18rS9njgwJG+O07Ln2Es
QPMi8jAOHeEp7YKyiZD+TybY124AKYpurPQV6gdyoEHANzhd4mNgabWzxo6+6AKev2DjyeKEttq8
K+26vYIMuXjybGFuOny7RzFL+q2dApa5GPL52qhJ3Zty4pvOwE2aWNVrV3G1DhMT52E14Gzti2Fd
BS58Cc20nGhJfSh42LmphKzmJRtlPGShiZ2cshkDHqM7Pc0N4bdSxOyibKdxK/DdnGJbTnflHE53
Q02h3wh2L4qR2EGvH1Mh1HbW8GB2RB6oIQkzFjbNaWjAr03t2u+CbCi8RGZBSXpQJHjvgpYV2/21
TuwS7Swh7WhtiGzCF2Z6HzoS8A7edlSQ52nGFEjWuCPlECewvGmT2LqBRfdQB/CcGgrBM6Q2ZMUr
Tk/ujFwJQBvMb5hdT6eumUizDqxx3k5WNV6hQu33/ZAEJ8S7Krn3eIEMqRw6F1WX75Z8j0Kn2g/A
ELBRfWt+9ObZR4UWdsWFS9rq2nGZf5jr5RKGhA1AcVEgXrdG+3FqKW+wUtdT/UucVKBTq7DrVW5Z
vPhqVaJ3Ujn3/UrZfeinChPKJZKmtnv250qjrIEJDEbpSQGgMRF1895TMIh4y2wMOXYcBSni2WRy
9Cuq+xBIUID61gx3narjWzbErF3xIvSuI8uTMMiybJlWyvHuO2+edpKU8zcZh9V7WyqocLqBrk49
IrNOqxH2hwhg/fxAxoVObyvVkJ2M4uqm0sx7nkiNCAv4wbw6ehZlNkNp5V54gfO1gv3HhnqjqrNS
Vf192QfhdvTHZquFFeV15QQQyrboS1uaNvfLztvZMmqv+tpUR8DXkGnSjNS5p3jA0iRiFiDqZG7H
FCet9zAp395gh1TPCSkIrH38poQiVzPGuIi4YY+DHSGMdEyga9ehGkfTIokIJJHCZHggg25XErXv
HpQmxBRSJADDpfLnpybgED614voWIkT8PXJiZyPtfjwmKIme7doB796S4DTTSkLNrXL59B0yHSUE
kC0PeKKnoifmBmTrx62TgWXownONyCELRh9Au20ETYeo1ivEQ3mSnQVVBlnj0IP8aSDuI1vW6BzN
3ByHcHYfjROjwuJedYoi7PC+FugL9ERPaUSdeNuxPrkQLBRrJrj7gGp43lAbcFCqi9k6VMAh8A4O
9C3h2LaUeKhSJrsDvFD64ZY3SNHR6nRWZTDbL45SPsmsQhSPPamkSN2S2ds5GDp4KmlVwDTYDjG8
p+GOc1fwQIcpBEcHNIMGMeXSBHhH5zLIe8b0BvCWvXP5KPa67JuLMKgRFIxtIIXVttZFX9tWXk6O
fwFxbiAh3hRXV6yw6iBvp0Ya1JbTXGZ2rPpHUiMW+7xqMM9betsiseJTgQ788j+JI5D3c2cdU9TC
mHbqd0PT0yItS5cD25km7BjEtH4rvW4ocmzouk9nvJX3rdPUVxXWXdeF6bp80gKIC2jY7nUbCLF3
HS72dVOpy7oqive67uanJC70ZupbB4UoKMWeV4kNDRp+xaNpugEtPPLAgfXk1nC/9tI+GaudjGP9
1fa66NU1UuYK2x+t3VigymqsJFGbGHnFXUB777pFLrOmQ0+uyt7TuYiIOdpVoa4qESQXbrNMVdHE
HR/RO1reVKe+QeVV7wMUR09x0yU73yLywXIFos8clEGqB+O82dRYx1Gzvt2M3hi9RuNEXkLSz3sG
4gR4wb43H1t7tK8sf/R3BSN4lcfRDr93aJkdk5bYJz5YzckuebWD2LhFU8YW2j2Chb3SQ4vpNWSU
zs4nSfG1NqFA0afj5inkw9RDYQndvKyxJFS7kILvikLgBWLIwd5GPjQ7NKtgnIBYcaWGOtm0YBrn
VlJESDCsALoI1TxsE9b6dToIVNsy6iL4EfABIVWwpLgDKde8JLQZD8lgmnVcxDTXFTg3eEkkCAp8
GroD6mSSjgFL9sTT9c40XpRKqvlrMc30sp18uWqaRbe0kiOYFKodTlPcSYwaNsJkXusJb1VPibBT
qmOCaBGYfseSGiMxk5hWFrENpI6irtjUuOA9Gyfnq4AEtpsDu3EI5EmjYU6pjPy7COnKCnYBLE4H
azQvsVNCgJKH1M1q3yoAswiz0WIeVEpozzYS9fKpKCits5BEbBWN1K9WTuuDpVc1mEtrjc12gkX0
1i39dh3VmKNMWxv7QRFaqRTIFeIwbJi9Jh+C2UE606ltHLdFvBqMQgObtnRfJJ24xBhS4+UTt4MN
gAhMAWgBkCARSQuyYAeKYdhD8woRyo2uFqLbNqiI32XSJTNQi8hWuxj/fY1NzU8TJlJvKto3R9vu
u1NQ+RxhknvuJaxi1HcH4GSUVskwn7qod2Hu45Aq6wtf3wO8Ci7iwqJw0yDEW0UqLItMN1H4TjTv
8c6LunhrXNGNK4NuVp8V6MVvpQxx6ETGBb07Ge+SkjZPpauSNTOe9Zp0XK5GH2/RCkpW/UPIAnLX
xrMM07ES/qPdRcUFAWL5PMHFK6sxan85uKjd06Q1/NWW3XTiXCAhaFHqbYwTzV9rF05KaTDYMcez
dR0Q/Brbu+LK6yXdtNpzBpOFLXygzU6bcbpPXO1MaQ2DszfTT9MOvWcGi5xSBwfiTsNJFX1VZcYO
rbemBlUyn5mGO4tvKlmks1sFIo39qhjTpmhALCXCap+Mlq3KIWGn+cYHnAZPa2B680oDwO1XAEic
NvO11t2RubV8c3ujf2uM/i9y8DtysLAj/mfkYGtYBUrgb52Xpb3yG2yw/NI/2yP+Fx/zIJCbBr3A
hcA1eiD/bI+EX2AwDU564i8dD0xn/jds4H2JfR86wzEGk/FSQRL3v1ED5wsGdfDZJEZDA7KB6ED+
jfYI/uAH0ADOlw5ACyAXcPiD+h7Ylx/bbBY2HassD6cgm+cMdVG1dUABuaCVQzKnCL83nXtLLRFm
PXWfB+Y/d1UQXuqaNVd8kPSphsDV0wAP+SMAWyRbYzxc6GAuNk09wxi1puhegO8xrfVUtwcPZhhx
60KUGq3ZrGlq8aB4BO5yzOxTRBlf6VqV1xVDwE1HzMWuINpeXJLZ8R/kbOrXZVZqXRuccHaIaU+g
cNCBtmIFephfFugJchWyS+hj9m9D1bY5L935vg0CfTnPCU29um4ul1FVAGncitdd0pHcOMrzVxGP
oUozuZBg9BHjs7kohh2+QLNRM/XuOj2KbS0LVB5zpQBFJrKC7VQJNAUo5LOtmb+ClCPQ8QlA9gq8
x3bt1szZTVNEwX+orEPTDl3eFsR5sQsY0iBcWkcdWnBv9blej+gWZH6tTO63tt5wJ8CpqlBmRVJu
pStNVsfdbdnNl8wb30zT3VDFq1vk29YOLif0XaOdtk3gXLbiUIC5UHKBRktr3A6hD/f5WftHD6Tx
WxKpUzt586W1KJL3RUTywIJPCRoRIKRhOz7YQI42I0Gxlk4VAfkgmlT8OkCn/WnWHT21IfLkNRgY
KOaQ+RQ30WycR7Axg1U1ivDaWIN9TIJaHw2gZZp10mrXbRKQQ0ExaE860q0tFnlgr9cNnrD0M5mI
bu1GDJzYSk/bQHvtyfXbaen1xFmtMC1UjZHcWrKMV53r8i3OE5E2VcBODmP2ei4seU21Ez/1YYth
EmqeBGqH1cyRbXv2nPnR6J8mBQym6PushHD5dYvyMZdx1Ywpo1jLENdZuYm0MQJqZG77cs4q2TQ7
dHM6AEAhyUXI9RZOU2DrEV+poyzLCpPbAMYVB2kxQ9XXrooq8U4ApfxV3DTqusd5d/njO2icujmM
8Hzf+a4/7CeJOx91onIcdvw6meLwMDigWCZhc2AlTPhs7hVoMM7zAW8mcnhofh24BgLTtJ4HdLtz
90XQOuAWz+PW1MP3Yo4GlCh+jexyqFBkT5AtUY7MyzB+8hoKdc8ZbUKNnH/VGRSIGvMjmT0GfBdQ
5ynwwrtS1deC9WIN7A9iDzXyiGGyw3yYOHABp7vlFn/pdbdvaXkZmcZ+tQODInEMkKXAX57b3wQK
ys2g6bYt0LlIlL6TusaICAnmC8dRKPuF3aJeY+sCSA/322vDxbMwBjXOiElcP+F9zouIoj+hoo0x
YZ81I9BvjLeske81KJudeT1TfUClbq/AbUYxF/Y3woGLXxdOz/AHufbK4kDRO8t85k2pT8ipsc3G
0PgwRgEeGN5LWChge7aul2H0ZUJyWzsr5g6wGuQBfMLlxSD0rRuiyxf7CE4+jGlSKcWzKejFiEo3
lX1l5wg8Mg+EeiV2Ty9UbXQKb5R91br7hJRPcV8fg4k8WZP9NfEBjam4LVMB5K8KQwQeYG8h2pCp
GFqkTh3EJ9qdY1klAhOTazQnn/gY3uEjm6VFvQIO5+Z1641p78r6nodFAKPERqc0IAXieAxQQegj
i8V7jweRDgXE/2v36M3ytYbNEoLWpiIY3JNls49EcRCFtQOYExzthkWpUi0aywPHTLQ/ge9P+any
kGhJv8cgHzEpyjgX0IRGi0maJENbEL0Jy0MBp/STDotjNfSnbrZeRsc16WzUuC2jMsmjcDSreFJe
BstVtJRGBBNBs8m3VwoAUoaC/GRpDxUIWDQ5BpZf0QHB1OYM+9nEwnEUMZQnBaIO5opZA3vzAC8T
TbaWSx6jMHgbZxBSqIQjrm3Lx6So9ZYKl6/dUEFirDK7gCmdIkN97fquXZV6iFdRq98bKxp3fcOm
SxxUO6fEE3KQsu3QQXYAYgCZmvoQg+lxezUGDtpvfUJWDS3ldnbiKIXywtEM3rembuC7Lpo79Ba/
8thSm0QMQLtYVKOhRi/LJHpB4bpGlXWKIZOVDXKcUsQOmWMmDQW4ZBcuQMWsIghLKC5Os462GJDb
lcVi/11BxguBNHP7aI2q8YoMaGYi70C3P0AsIPO7icI5C+PKh7MVvSrb4nU05ArbeNdM/spVA8Yx
e/HYBvV3yoJXIAfbQePUET7B5P0AaxsnSC1/2nrSywVAyNIprpq489c68E8OrQ5mji5EP8KfZphf
h0lcamKu5h4FGbEduAlN1k4k/OQOqrlQrYVTZBhuAzriHbcuEuNchGOLsgVcBh1MV2FtrLTWZN25
tEBocb75Pj9OvSjWVTfjxpBDZAYeoGmiMZZfqkMh5MHyCVq5yXjrlcA7Iu5j5mpogTOGQ7Rk4VXu
9VO3ZYzSC1sCTylLdBcGF2q1U4mhNWY/lbIELNuKPi0wyoDc271BrMcpUAZjFkNIPAVQxPIxdCQ0
K4GI1DOYmnSGVh5Gw0yKkDumFbpyWR24bOkyHp2pMMhxIOcZDRx/138oMS0GKLl/RROlTFkzwra5
wnlToLst7WrMdUlfCzfE2GwyV7ngLFhFoQ+o31gcIQFSwht0T0zm+jMMl2tQREoCKCOoBQYdWB3n
OD+e7AJH0RD5x9htXmdjNP425OykRhs3Llhy4eE0Rgt0aHOjhiodOoiwAQ+6g8I1S3vbxds0ziOU
YWaVU8C5mWsqB94Wnrue/H7RTQ+99dzpAbNj4r7rh8uAOOCpR1OzUo51T6g1b6Ym6NbzBMwyisGb
qGtXHlG38zRI/h97Z7Ykt5Ft2S/yMsAxPzYQc+Q8MIcXWCaZxDwDjuGf+iv6x3ohS3WLpHSLXfc+
dVvLTCaTSbTIiES4n7PP3uuQxfMWx95MYdat6aEI0Y82BmTb45wDC/Z4Nlm41bH7VcrzaFbHWsti
v4gS7n2puFRqxqnsBJj9StY59heFSiKf0qp/zHPSd1NWfBfpNB6oX753iylQ1OzrOa2/F2aOsTAh
8FEI5IQy4mQYF8qOAalz4iFg8lDoNw1+WT/LTSovdLqgKBb2Lrk6WI++aKgCJlpUXugbwkmzLRxO
OFVak7Gdw7TyfL3gazWEqbZv5yZlLmE5u9BFsMlc6kB+bdmhapPwHOY5Mbw6g9cezuFOmtm4qc3U
CNLBSQIX1IDfTtXi181gb5y0dM9Cy5qt6JvuWLFa6ASWo3mI1qu2iFsZcAOPRxtLw36Ylu8FLcaW
Z9HchHj8943tEKb2quLS1sL8kJjtG3eT/tDFiNJlPUFPjueLCrBOwHen8u2O+2MwxS0SA185dzBA
xjbvcWTWG0qx8BTHQmxLJ/JOaBQcFqrFiK6BPokX86pBIGZyk5JOnnIVpKKag9zuZsrWVHCBiQHA
AKiLSYjHqtEvIJC/Vsn4ODdhfzuLZn6N6qwMpppq2oogbwzVeAxjFi4AyXjPTBnd43er/awYvxlC
8vB4TF0AXTW+yo3ywIY/l/lb+FKGjuPsx6Eqm525qGybzJY6L1Edb2rHgOhhO2HmO2Gd7tFuuoty
zCgxxvmutqurOrTzq7xT44U51skjAECGFCr8aER7MzRWTruC0uz1zjFpZOarGi05GWRy3WtpvaFw
pyuvGcPMQrYBUhB8mCwFM0lEc/1c8mNb59ZtS/ido069DIUyrqZYHZsl/igWdkxXagFqkenvU2o7
11wyCIWNYyJmWsZ54AmhOFIs30i7t9po3hJJ7YKjobyPmSpsZ+GU2zpkvCcwJu89va3vUZLupOgk
hxJ4jq0sWAdnzI37Im3MIKXFVioNudqPcp2VHu5S7JucC7hukv7SiRfDLz0Avl3EfexBhw5KL4lO
2Vr2470qTkbhMPxTHnmg1L3rIgxhUeH501QOz2ZqZ0ekPHPDLlWKrXgOcTlVZ5lXXPVFPNzk+thu
O2ZO29Rcwoui1tLvloprCoWq29pOOTw0KusOKcntPddbdCP7zNqJVczWE9cOilE8j2ZNNsgM14sr
K76IpuIIWoh+CCFxeeDJ7++9LneC0p5QTicbPnoWkdEd9cn9qHt2UWeq7IMhXnLUsCw/Y5H2NlWl
p++ZZygMaMVyYFeOYlbtIOxX8502pd22JsZwZdba3s0yzuQYonPaUrYrO7klI/yUuyp/SamOv+Tt
H5zcf0t1+b/PeSp1QjP/Sk7xq/x//U/19ovf9I8/9g9Bxfibs4KXIX6ij/xdNfmnoAKzyARdgO67
5jowS//hw9C1v5EQAH9oMyMC44Sz+T/spgydsUzg38C8ASFC/3f0FN7OD3ZszKb2p/kC5qALb8Je
TSI/Rh8Mha1xHHpaXD1tnvEXpqdlMHUu4qLdVjmOox8+nz/srj/aW3/xm//9BT2L8SV/8Za9XwLA
7qD6SneKAkpzfyxgVO5WtqLYe1/C9+S3m7dWw/w/vbSstnUBbEHQWDkKDmnA9b//kOxIqqiPxMjb
KyyF16nxLfeqSX+3V+xXm/nnq+AvX39R1rqp+udX+e8C+X5WwNY3BZlFYkUm5uyiu/2igDWkoMrU
E/k26xlWMEODw4Py/K9/UX/5IoazvhZTbJCYP7+n/yLK8E98gs/38s+X+ZX0lqr16Wt5L6n0NbE1
SVWwi71hj1Go7zWyXKAIgji/n7bVJt7hag0vzZ12mH8HfPsLrjYf6g8/yJpb+OFJwRYXx5TxBTOi
zUoBDoklFOsuxBWIEG9/R3r+M/Nz/SWynY2QDosq2M/28+u11eTmNh5a0Nb6bt1Kkx3STXjDAsYj
io4vtd8CeP7Eo/j8rH94yV8eUxytY9SavMVuO26nB+rufRUckzOV/N6Da7BsUVH5nPEHJZvfETn+
8nmyScp6JhKyzan10+fLeGH1Q/B+F+T9QE7eGERsw/v3H1o2ubKh2yQMxjX984t406BYZFYVW6vV
1H271PHVZKo/zIc/ZS1+OsP+6r1AggKgwza61aP/88s0BjqmFZXFNjbCaRfFtQ5Nr6lYJrZA2MjH
NMDOatNMJ4ia2LcPwsaPLhhGN4GV0yL6Ofa6S7oY9Ztv7Z8SROvv+Mcf7ZevLcW70GLRr79jhKfk
0OwhT/ryK4tR/8+Cnn/9ioQvOZIwFdq/7h1y2qYqlegK6N1qs8CtjU4P9BuBHrxUO+/ld4yMv/js
gZCa3rqMlbSN8ctnvxSD1fdzCJZjpPZPFtrA373Ez3fi5/nqcCuyL2F9lmxcjj89qr2+mIOxcCY1
zvM0P4fL4OesmwX29Jun9ZOG+PP1ZK3boQygVExbjF9pGEaYpSZii7kZMtFhCKY8xlycH4Usm8Tv
c2em8hzGQRM7p5OzezBn0X+wcDS2gmpYmoPAh/WImzd71NOZCtwanG5bkkF8wbuQP7hp1t3iOCx1
Py1Ud+EBnfyYnTxvNrjBnYcYS7vBvnQtz2DSzdGDpon4ZsZEwJBXdqO+6UzcM0HWxzRO3VI0D/Fc
z7EfY1qRPj95dluWLnEIc0nZbIPp4sZqQvEcUS4jwpc54/a4DeMH8Fup3OR9wrKoSSstQc090ZNP
OkNJN63N217WaIx6nfFHjCbEg5fHXj/6GYMDHU1qFuZeJWEfBx4CfsG0I1Sv2ABZhF1oon8htzJ8
pzif4RN68Y7MxkLkXjrFjeGF9RmfGsa7bi6ia7uOjIeS/RsvNfaWU0pXse2rId+shsu7ppP5M01E
djNHBnFsabAPN7FRvMeaWRIwhYeJefMxG/PiWC7LpOg5HP1OHxJx5YyWu/VqoaOWmvG4bE1nHgsa
0tgzfBhlwzdhwl3w5yoSWFVSO39bpEQKiivIz9yGBhDorvJe8Pi7HS5qt7uUypt3s1VnUK9Ty7zX
BnM48BUw7/o0zV8smH8nq5/UW1dH1PU819f5gl1qUBoWGNk7y2M4JFUwGZ3NevJkLFmvum52762p
G31Wg/CJ4yIQU2BFhfzmiB5ABY0AIhZKAcqMa5RI/Z9Zi67pNkaPWuv3fWSyoKoRQB1mPKja6ObN
lT7Xttw4VqTdh2EzIo/q4xQgyLDJGN/NMt7A0tO/E88QWJJcJilERW3n1lkatq3QrTEVw66POB+h
8GVYIx5d0Vpv5Zyi9I55K0sUsLXbZ7NjcQ+Csvw26m74vGBV3xdqsR70Rc0vIDKt76kly8dYNlZJ
PsQMD0uRGKdKcyecQUiQd7bbTVowYhKJwDLOTbeLMB3eONNUEVk17fbJqMv6rQ4LtgqNAg4c63jD
IwZZ7ZI2vftoHEddYC02sK/0deMEBvrqrhomsXMn5JhYjtZ+5vX2JdX8Ta8n9mUaTdZeGB4rqNgd
tyUFYh2TmmczHfoOYSxWTH7ifLUrT3lgzWb0yPHa3ob6XB1sL8pP3qK56Msju+VQfnZVYlto2hbY
bkwv79IrmqB2M9gTXeWeB7vCedtY7U1If7uJ9aXZpblW3keJ7e2ENhgD3sEEyAiuoxssV2hDmerT
2ZcpnwJ/6w9FrpuXCzQGNDCMfFYbltvFpW9liW94YO2SsRtHXKJxmU6baAaNE/S4EndWx5RJ0/Ps
RiyheQaY0zt7b8jMS0mw625xFWHJnuous7L4oQrb7i5tjU94ZRX0kSs3STQ4V1kzpbsZ8XsbL6La
QN0hFgKxgT3jpq3DlB1HmV2ldheyr2fO8M9qBJa+yr5ZQp6jXiF/OnF6OXh5cemmAnuI7vQnnWQL
3gh+15ssHzgs+qFoN1kZu8cmTPKXXFf5d1cVVu/HKoPln47DloQTmaExiqOvZpmUz1nsJkfi/8MT
HYYIWOFm3iaGJ2+EPffnsJHGRdLn3smOexZHZWZoYOGz5r0TAjtU6WS+945oL3SpGFqO9WJ+KfN5
eg3jaDhh2h0/lhbTm7vY2rGza8n3sk6vCo3IWNdZ2t5geUaGZRl7Gop90bAzbrbCd6Md8vuQowl3
dGXEV0OM3GLNi90zaJnhyZsqbL/OZpgcKJfCXWn0HNyu5+5jlfatz1AojX197JbXxC3LGbk2AcOc
DfZlI3v9a9uH8ZlR3nwGwZZs6T7KlyqR08b1+vyrOyAejszM04M+1AP25nnOnmMyVLEfeXn9gQyW
Xbcug74saluChriK2qDq837bFUVdbJJh6b6HY29SJJpa825VzhREnoEqh3+ZMUREqm2I9Js8SbVb
XbQjKeKuaC+ZcTjXU6pVF62Guh0lq50pkkr6ejktR6NLYSV04VCRCsqqTempmTRi0vD1a5GlYZiK
OA+yaSmuyrZobnOB8DaUSwSJ01OYPKc5qW/shm9mG+rThYxa91DMA0rabBbITVllX5amLu6o+WVQ
x7p8UN4Y76elDHF6qnKvgTiPCDGMtQhUWnjXEAeB7pdN+k0Hvnc32KH3wMA0Ok3sdKx8vFHtkVAX
k6mxM4sqaBY7Po/cukj7Yyh2VYgZmAlqbn9x0qUjjMB48sPDS6RDHDmivPLTdpnJeWFHsrjqyKQF
fTjo3/C1uaDn9EIwj2zFvcl9neL8lKjZXVEzFIRe19M4U7iiHIL/veGz1e8iHoeHqLfm21pjTt2Z
vXlZxcI9x3rffZXOgCuKx2zHQ56d7WSwObm7trqzy7E4xXJQHzms961ui/ly0bruql/a7KHNKtZj
dnHCouM2MR9bDns2TLawAvM+St64/NVV0hXyrWkbLTsqaRfNkbXaxrWbGMXbMDrMVDXn0GhWcUoM
bbjC75HvuDnML7gQf9Nr/FXrytCVcpG4jsFKpl/KxKhexEyHUbC1QW0QkburV7f1GScfyjPxqilo
jnIDBdepAvN8+r22sbb5PxWPn2sAgJqC8KR+tNd0zQ8dKyYAbTFnuhB7qHeF6t/CeioDrTbuOxgp
vhqcS73tyh2BCcP/rFz/LTnv/824+d/9UCtN4j83Uf0PcutVMyRvfzZSrX/wn7ofbFKM7JKGbOU+
0/H+Q/dz/qZjXUL6Q5IC+vuD7uf+zV0B0TAZQMn8IQn+IfxZGLM4NNa2hJEdhLZ/K2f+89ODC2i1
acEjwuxFN45J5uenxytmIxvxA7AuVh27fX8Yd+Yu/y3vD5nz18d0RaSzWdR26KZocn5p2HqrGPSq
HuSmJlUuLty5IHbYzHPPQvXRq7+62iyjoGVifEm+ud5YunIvh9zEVVm646EL0/Rjccf6lChlkeyy
4vAjrYglZssExzcslPWlDBsbD8qAaSeaVFNzYpne6xAtLas+bbXVepqYUSbOe2stxmOcufbjZHXi
oLuVfWrwftxZmnK3ZZwDgWnD6SpmFnqTiKnIMfdryXOrmYLssqHVj1L1VEK9UTTaLrTj9saIrOpC
jY5xrhbM6r4KdTf2aemYwMyj2zMdantMjtOAY5YfpTvkQFm0XTWXrvJDqZhsuJFKv9PYllg2E4qb
QNmZdwyZvG96EToLi+Fzk6luSGkNLnmmMbJzmV9RD/dYJrVkfCrB+fa+0EC0B4POZb0Job6w0pXi
20BsqBhpMvKx21Na5JY4RiEdHqX6kF72yTQeUmWQP9V6tiJuM1sVL5Xqy6c4HKJbXcWi8xlftV85
DLP3LuQHZU4GK7BBxlmbVTMCHmBPlb5n4r6ReV2+4K5HgmibARSBMk+SGYbZmP3ke+txbc9TSqlN
KOKIemtv3HjR8fykdbxP10M+TUbrPNR6Uh/oofKn/vNm6NZLYipF+qDqpLuiG+suosYKt/SbbErr
8+40aqK8s9ftjgRRkuwsPu+ipXOvQmTTb/V6UfXrlaUXFu6L9Roj5pA+4CTW72a1hDc9x/60GbWi
Jrwwhpj2wsoM33Ujrq5TMDjfW4Zjb10RSSaP60Xqth4DtKSbL1l9EJHk9/o5D1bg17GOaxYqup8X
s2JCdhep9fM1Io3xy2KI3fR5kxPCwp/zeb+TluWu19drf/6sAOaoiU5qLQts1Yc3xGri73IU9hVr
0G3a6SZLrWB2aXCPdUsb5jsVoIhj40Rkos3U6eZdYbXGh4yhBztam2W7wZnFpU2SZ2HgSIPb6Xnh
YsEf649odI2ntOdxD8y0khv2LujvQy7ELioM/WVIPaKFg1YyhzTKyj4asZhe+9YLn8lr2V8N0atL
oXsqKOLGPnhUeUcVZjUrzXEJ74EfWH4xzTUJZUX6ZxzM5XsqZ/O+GRuLgEkUljcMsQsejXq4XPp6
fPCccnmEceQddSN0mE1kRnc5CY9Fi6NRP+Ip4/aNurVUy0ezuzMTzc7sTSJritie/yOP0B4ih/Iw
b8xDa860xVZtEvS2S79rGdsvoY2xzA3FJjL6IiALlvmZFWY74eKPgOrk4t8fFqwf/bgRZlccwsrL
OXHC7C6LQ/gH1qCd7A7xOGyRSkTmRoERJwxApca/dkm5tby+PE7Z1GPRt7+Gkftids1ysC3KYth6
CoNmYx4dUlAYdBybzr0CLSqHgaCi0NBEBm2XZArxNIpqXPwAHPzUa61tP0nv2MPKxzI5Mt7U9Cgo
Yy9LfLvEbpXBE6iJ/9QRNvhJPyzkUO+8Mv+mFp3taNmYNj7GB3HKtVadOGe0zSA7vHsjy9PPk21O
gRZ1tJ1Dw7K42JiDwRssPH4J+y6ENe+cgmMMSYcehLEmlGEVM02fR9jCYU171raer3kV9WfujmuM
ypwYDjvts75k8tqYkydyMZiDkmJbROijDOa7CPtcrONdJQ20fE3MVF5k7AC/VylEVr+OzOSOkxQ2
xRzZ6ZNbqnzZOfhUqqBKFmPTEsvd5NKI6iBPle6eCB/Yr1bSif5Klkt/LHNQALhiOtq3kfsxaDHo
k1bMwvMiXP1Bkm5Nb5bBqtWpzkP9yqCU8nbuYCVH24nUoY6a7mpcWIvUJ/a4U64T6geBXFL6dTl5
BI4SVjBksaq3eIl13ybeeRZRzow9spzXdtJuZYRd1cqixU8jQ9vNSmbPEdOd7/FYAf+0erFpgdv6
ZO9uLbHMF4lePOByWc5iyfoHtuvp2zF007OdyTAwoiw5igF0RAiwZF9JGs7Zbs0dkgVC37Ijyoim
ZhtvuCLlrm3A4tZY73ZDb4ByHbobc9BTcicsuEzlFZTzXVaBhHaw9tqd9Y1I5onL90214rWYwDX0
U3ta4hwvo109tUV6XetltXVdHvqV0wKBjzmipEMhFaao+8tZ26elUr4pYkxNqHtBFhGQSt3wdVAA
nEcpcEcJHey4GI9DPF7baZ5tQmIBwThY6dZtbN5CsjTeYWYTCd6YZOx9j+uCo7S0cVda8hvPfL9h
fU9OjobFeFZmcE7ENIwCFg5vqcA5E4u9nVcXCE0HCCfYsjDdEPhuJV+pAR+jP5n5IW54gvtErJnJ
R6PuzYDnlYEUwMOtLXrim6bJicvt6uthyFOEc3GyxY3XL0/d2Hi+msIHLL+Tb8r+WbTiOs36HhPn
5NIy1aFPo7VPk3Jki0Z/NZRAcLKw2I3TdK17w3ul2mPphFdOXNymk9yS4t9HRLc44jhBy5oAmKOz
kz4TR32Q77gHzqrDS7HY4k333Fc9kcsxTdJq0wp1aqsMcce5AHV3CfPluMTu0zTO2yHKH7tcHvQk
37SyO5rxsi8X1spIrdymbntYugpULV/rgFTQ5Wxy9cA3LJbpMk8b4mfWLY0Qec3oMXIayK75qSqt
m8iAIJMV8zW+k3KfLvYCu7P9LqdoCPAofLGmCX+Ge+nQBnZ1/0HWKChU+dS68a3RkJkyS3HEAOkL
XVwzJ/qGN3wrcDC1SbezxuaQRQkeRTMNLMPYpBUomklijLGiCy3lM5rKnQr77TIZRwmKlYvsZpTm
fZ5YnC4WMtuS2TdjKa4gDOKuN47mBAXAjssjMt4mldNbFy93GQ4kAiqEV7CNHOcmuUg861y1zlNi
uK9J36KaNxg06wHJBCZM4PE9JvXn2NeM9mY/zGbys2ucsAszue9D7RgpYeIbtbxgxmf6ZVF4fODn
rIFQJzAb7qoUA32qTgN0wN6dDpS6Z08h5DThdEIvJtFbnzO32ZrmYqOcuMkGNSVmNTcFBd/kp4Ih
tY/nNNp5kYn3t42PIuUwt6q3Lhn3vTc+6rmFMbd5z+f2qtfaCyL9X6E+Wzyo+UOWttt2gaAz1deo
cdfE0xA3ummjMMxmIr2oJVuNtWS4yKfVItvAqhnR87U1CmzKOMTmyj1PZswv7GSfq+Y6a0lAWlh0
7pC5PyoVZVsX41jQKp2QIadWX8Phce33qQvfV8dME8UPiHNvEJObMw8/IUltOop4vBSLfZ/2jEMI
ZwTTktZbj5nHpminkz7N2VGg7KE2eKU4RPh2traXNDdpYRq3yKsLD0SdBGG1lsz2oj8v+mDeiynR
yB7IhhkJfXuFWQMIEAiqiEWFm7DMjW/wuPJgStP4ShZ2xOK4xNtG0nzIcpw0IGVwdRljxnR6ifqn
KIn45nYLYwzUccpvRdok824RV14iF8pRrk/myYB+5UeutaJSNFxNsxxTbixrJIymhtra1p2rbFxI
9tRg8HTcXRPr2Xiw3GbEcbfol0M0dAZeyCa2OR1E5i3bWCf9Xmv49yt7g2C/t5r2lY0zX5ZRmX6v
OdeL4MOkzkx9L7euw9D7VpHF04XTkfEvjcvIgoE9GSun3yL87ShDHWUyP8LHmHlZdWs49eVQ975W
e/l1J+Jwo5LinFLcBLHT87z1+PLMQTS+FMQivXrcN1jbfelgrhr7S5N/mpXBYRqa1w0Vhz9q2peS
SQZ2BrIoRsNSkpiL+WBk4eIXrfHKAH11b+pYm9M4P9t5kpD/SNIgF+7iC2fg6uC3u8tcAyqFNhl+
YyVPdpY+OB6Q9CUCQJWTMGE1lpJvXdWXDc3TkGwrd6mP7LWq9tqcukfCadF1jWeUV1xizbfUuIj7
crGcKxu7HbQCYTCj6dut27XO3WR23cXQddmuJMsJ7agtJbw1j0ZaranUjBOcDOxcgPe0rZ3sO6hi
HSc8uQ61r4shu7XoGz5IEo83USOJQUSWJu+pg/Gphl6xyRqb9mWuls9Su7mO6QQPntHFkC84/P1C
RnzM5D32jArLvd3o+Ws/lnLnyNlmSCfoDnJEBiz2Y3/jmlG77Y3eCv0snbAc9GPxtRaJcRkTOjwj
sZV7L7W6m6Sta8xtaHvMJKCfkEyp3vXaNL7PA5i3wK0kx1ASJUc4p1iNtdmrNmMq1FVGJJkQ6djt
ZWM0556uhnjT3HxVZWOfnXyg44umlU84cuqUhGBGTFMXJsu2tzBQsmdOKWx9Rti/hpPXPxFuZnrB
1IdlGWIgXmoTGnHHaNpZU9tfaLmilNedLjtapZN9NY00Yf1U42J915d+3/XjSCCoHdooKPSuvh/N
wb1ynRkaZMY19TSnYjnCMIpd4jVafpub2b0MyccUVrfsdCTQE4C4Yc+sMN0W+I13kOKzkH0lRb3P
e3aH7XnAMQ3Lidz2CKD/WxKmHC6uhAxQvzdDSvPrkpCaGfMdccvKc2QuYtsahrwFIsB1JNrOTQ8d
hCYKpbGyvkVzO55JJnvX4WTWb8W4TiCUbg/xZdn2412Jy2DnGBBZoK7FYOKKwnnLi8S90itGPgGS
LQ4njeGCbwin2kaNrr0Wudu+DC3mWKeMnQYhYemOTInELnXd/tKtp+aS87PNOPuLCZv1kE5XiPPd
joFC/zzmTkHjFGe7puDMJXpk4Z33pHajxqm8CHWTOJvthhl45dpC4MnlqJqNyB3zXUOXPMCedfNN
ktmzt5mSWW6WhcMA1732hI6vztlMcqB0Y+2Ws1X/pvEzXyELREdSaZw2S2a0GyMjHRWTLN+b+ty/
lokjkVYsQ31MSZrfeqKgKv1B2PsLu9rPKtlqBSDpaNuAHXULlffXsGFCt+GF86dKBkn+ILbDbryQ
v98A/GdXAxE+IORIudRxLK74WY0bZkhIU2Sy5Y5lnjsAZnKf6SZ4joSEVsvsN2DQgN8cc+ZcRiFl
P6SajJwB7vWYOHI9EQBymCv867e/ukV+kphdF/SflKiYq3jnrj/2DxJzSfjZRHVLtwQm8mc3tZjV
DAUh4FowEFmsngFOlN7kPAn7f/3Kq1PnT6+se6uBT7JO99NG+MMrO6JmWNBQKFDmI/8j5cSX0/Sb
F9H/pE2u78/UOKakI3GT/OIXGttkokDH9K7t7RMWHfCR+2HHwu5h2+7/WLj2/0XzP0LEJsrufy6a
Bx/dzz7Zvyvt6x/6h2Au0b4Zo6CWs6+INaI8bf8QzM2/sb4It6NtrX5OFOufjLJIy+vaPJOxBufm
fzhlnb/xHwxqM8/ElOmCO/t3nLI4cn56JrGuOrCEPxejMJjX2PL887fBZafMwJTN2Bht5b4vmUov
lAvKEWtAbX63DZF9KWON4J8V1hXZipWBqDFce7OzLrseYMQ/WksChSG00s53PhmKulGEF5qXAB5P
Rk/f9ity0alT6IsYFUBMRKqjKZijCassyVfO13xAv6MmRgwCLgnNwkbwnivaQ75M1Sl1i+Wuzrv4
3V0pkJqYnPs8ducLfbBZVbfSIincjQ+VNvHXeGVJQtHSnhYTdpZnJ84mHuvuujT0pODqRE6Y2dT+
xVnplPBNp91oyuXKLvWCb8mKscQjFz+hjLpVYOhtdca8ET6OhUPz3/VZ8dKuRMxpZWPOY8jSpq6c
TtSvMamGlaIZjqp6ykAB4POIrRtWtcgnfeVust17OHtTBv3NXHElsBu98YATQT3jAMuhwSlL7BYO
1RuGyt139Yn4jFfaZybncm+E0r0vPmGgEfuRb8LOzg+e05SMxggMfsEBg8zvJeK6KTPT8NPegK0J
xOmg1UPY+V0jxSkCRnsuYpGPW3tsy5wgoHSehjLCoVLXyj2zwpTrDwWOBkczim3u5Pq32DTndyoU
lD9l1+qCy5EAWiq68b41I7mdVTjddJ7hDni8PHMvuU1hRnhZ+eDokakOnVK6DqVhdB/7MQ27jSPK
+ksbR9SajVweqlnm13rTF4cqH+o9kKDi1CwLASptzNE2xrR9N9kjxS8jr090H+W3dO5s2y+rqTxY
fQp1JJ2SV6CoKxNiMIYLhGt5K4aIOAgIq9DyOwtkRqL3A1y7heLf7JzphgVc4XtehtJvU4Rk37Zi
0msy1TG75E2k7kTeiiGYU1w+AQkI/YSNh74fkNOwsoLcjyh05H0pExZvy55QT9tDstMpIc9W79JY
Gn3Wnisd7VfaSwX3yhXuni1/YKXo7KBYDnacfSECTHREk/1OV+bo+Hi8vR1hnFzzgUglJ8qH6CjK
9RtYNS4x+iqM1Fe6OvkBdKf4yLM2vG3j1OgCZD0T1dcrT3Jplo66XY7eBg2+HDZ08eXBqEcGqBpg
PsJ+XhiMzH8gYOjOY06caLNY83QPnSXcqS6zSX/GXnUoSK89UhynN64ak5vF1cP9MKSK/EUNza1q
6rMjAMDkLFO+EEXGtuTCyajVpsGIt05DLYznMK63bUmWC7mnjZ85WaZVKXa6Rxzgy1eMNtqFHPR5
P02ht7Kusisqq4t6mB8I+W6a2bxkiSDZQk4fAROK4pWSostrdVZKvoihRKRuraJnoGStEnEkor3l
1eFWMhy7nJmGqa20BxxNRTnUfucN9qGaI6qOTrPj77GbJsc5Euq2mgYdkcQlIrXlcbWeyRaOYgdj
STN9nnOvQIyLP0OGbZyDBcFHGgDSnTD9AK0JwmkojzhthvNMtOwCBR2KDUidrkKGsx32n7JCJHtS
wBiuQtmrfkdLPz6XcN9ewoyvo2+gn8k1c5dCW6N43RhFh6AhKs96XRzdPSP1h1v67dzCoQRuJvI8
/bJxdHS80naX27iM+/DoGGEBvCWdN2Os0+PPdnoWKs4viyJlyFUtbrNhcaN8bAvNepNLbb2Y5N2c
gyr+N3nnleQ4lmXbqfQEWAYtPhuamnR3uvqBuQiHILQigBn1ON7E3kJkdldGZHZGl9n7edY/JTIy
HHAQvPfcc/ZeG/3jvFIwDumrdmKO9l3IOArQvnB8om9M1YapfItW7iluh+yixkvjvfyui4wWiSS4
ZPG1SifY/8qioUyYhN6HY0HdzvN/qpt55JRZ9zfO1zldOSvWR/XUaJD8akEPT7fb0J/78Sow2KqQ
WQ7T2GP7LpGcsFLcrAHwuWUKAxKknh0IMiZtUYyGhtY/Z0Csz8YYpgcagyD5ytQ8qV04G2sj6lrB
mmLElfqC5q1aIL3IO8JnsauTx+8lwb9UIv3/ZhP6rY5ZIub+++Ln35u3/uMv5ALL3/q9+gHXipKE
MgYPggp27o/cFekfZAZR/mADEtC2U6X+7hJCRyAssmuTL4wiYwrij/7LJiQgIQBJL1FIGfiY/iXs
Csajn4sfupYydiTsIBRhZKD+WPwMILyE6UY3WcTMTGRlgQJpTTe/fIVmL1WuZIzXG04UXs183eaZ
tIul5vaQCI0pWIPeCIODDzPHEmvERIeHM5gIDHr9S1fThcQaKjpmwg7dQkU95ybdQTAhkYNWmNEX
pNYAEeSIc9aIdqvV1F8Iypnc+RaGH1T27VbRmRVVJtusMcmJg7RIh6e6yEvT0Li5MjMvzTJXgvpZ
qTjSVTnEmNu3Kq5N9WoiexO6GszjMD23Q5O+Qa1KQL8guzTrAo+2XCjvzI3ybScX49VapRWnoCS7
Kqccgtm2SLPZr4eu/6zlSDxooGJ2ilbUTqGK3b6TsutHkcyY8VdYFKxo7oxjmWPxG7CF+iiC43Oe
J9l6knXNoxFYp7Y+NkppdcVEk2zU82M1N6YTafqJ2JNnxVRvt3VK4+dUS+3iMB6ZDUblbQDyPADE
toVQ+jRl6SGSV+2WMyVsJTllmsGseXNr6GAxjQuDSB8TaYlxHxfG2bTyBaO5voDdgQVSN4thHNnf
0wBe4zXKVACk+rXZVbcB/uoK3zZT46vkVR0PtTT07ikPV/XCqW6WMnUsFXTOEnTx1AEU1eEzNkBA
WGF34zMCEaP5CKalgwwZ9hk4d4T6d171DyaW5IwOpWqmBILC9bIKhvrrks2ZiQcoGrcD/7MxriVA
rvjaBRJok7XaXGWvFAdG7cwUmTgzBVghdu15OET2mk8JHbNtJ/XozPNrSUqbiNT6krO5fhNThtt2
o6BO9YYqVHFb6wArEO/VK9RqTXNawUpu6do3NX3zlJPyImqtDzBmhWM5kWQAwiF7jcsxX0Pzjtwo
nFCVRMSo1mSTHJS+auxwLrGkqlflqRMHmbGfkLu8b51vLqQAoZYyIqXjhLlfd4vPMxy6nQiqlhG3
Gjt6JClulk4GMg5T/TYChF/IXOkEGTiWT2yJhk+HRA56xvaYU2kBYkoegA0bOVjaqHA7LR9sZdJ6
PxmFmjbrNNWeTiyZP6fxvMeNNGoLk6NyB9Gc/YTPA1BhTMkYp23hXCW5OwMmShyJUu9uUhR9M6w0
YIbMYN5UaWKqn/Tp7cCYV4PAYVQw47U84dutVPdxW+MBZ6iMG+Wq9R6kwiGAmDvvWiFv74yZYg2n
R+gbY0+8paRCnuwHs/UmM64+NDrr3gqDvp+ZBRoYBJTKCAlQAFujXrtHGljNQa7G3pcMvfdpKkye
TAHitclcbsypqLcmOQ/0vOA2rQc+/V2drhK3obygsRbLptMabbVADObCH8qrgLy44PnLGUcgIZUi
RxivxQZW0+jlbSsTcXAVT2Wttd/UrmGmI8exL8VC8a731+Y+K5LSKTO9O8NZUu+TXL298QyRG9SJ
AT2ECoelKdS8dhzyY6cW/VNbmfBSgaidr1cBV/yMzd4qB1N8KKrE9LLb2O9yqeIDhU71DuA9YvWR
WBv5Rhhi0NZQcduuvz7LqT6AHhBrKQFYBXrITW766ve+yf+CbVqmcfDfb9N/mR/z2/6+/MV/9ikU
qBbo9wgwYj9c9uN/9ikWuR+mHly9pgSm8L+2auMfIiJNXJu8f791I/5rq1b/QTeBH2fg9SUZkEHG
v9SnWOBtf+idLX0KWh3QD+GxIVSie/fjVt2nK3mOlXx2VEPP1pFQxBUbpxatRzPr9+WwIoOkEow+
EK+Dcb6hB0LzAKLYEuo+fzCUWECHk+RAlFZ95WaDBoSjlqE0M+GJZUjMBMYxz5a0XZzmiS9UORfg
yCjE7qArjXdLMAfZN4VDmCvXRrYHZJph90Xws5kKkvHMnno0iIxiEVGlaRIUlXq9SEAYcQslSfQI
WLr4SDEnfMoqi95EJbA1Wqb5ddzwfksq2QUOrRdIi83VyB/zfihcGfUxMAtSKCA1JrOC1nyIqaXL
3ljZMp3/fQkZ5A4HcnaZ9an4kgicAPM8GfJbrKeE9hWT4YzxCl/BUHazJdZ6syNThym2Vs/3TX1T
A4HHBfi6IPJCZ3SCJk4jyIWFR/vG1EL7ljGD0okowe9o9Wk53ix4KB0yxRvEJnZt5VVfcd7kKAiF
ZrUSNxWczG+5gnXQC+cie5oMgA2WeoPaxTmJ6B9BnodzFHXoA6ZaFDkGc2R4YZMD8MXAjB0oNoZ7
fRmAja0mft6avvvoerXcFzeV6MOMPzBTraaJrnb1uhuE8sJi3zgdnZf91Fcr01GlNMd2AUrjSFpH
53XDKLzVVEItpqWkle1sZFur0Iidu2I0LoUYdc+Q2kiqYK15pftvnA0+SpJowtUy00Dk8K5h/toA
tGbwRpR9fjDzuHhTVEnRkY4M46tWrLQztF3VYYJrvrd1goqhXMHwWQImkiVqgh7U5IvSeD2aRq2A
xBH6c7aEU4hJHO3NJbBizhpgK5pY6J9lNhAks0RbyPyq615YDCoj+KIx64Mbq/k2KsU5KBm4fItA
3m1jZVgxoE6qHU2IGSl6pD5rY5YGeM6A6H2P2oCWzw2l3ZewJHHIabU6K9e22tehKLuRQPiAvmR3
qN9jPPTyOijOtKR7TFN1o0eEdiVQGmLMi9ag+M1zecXpWRcJCMnkamWl32ND6u8RImUMjNNptVI6
K+DjFLoa2u1TT5P4NUqaDtnmfH1ffQ8noeRFjTNLpWhVI9ZaLHCptL8lWf1xmxflV/M97kS6ci6H
/p+HtM84E1KcaTpWsEyfM9hhmsSzavolRYU4qdWzEavKTvieslIsgSs1KxbUuL6c0jUHTvMk07ig
3g9v+7BLwrOEau0Z7hSnSKCHV8lGL8HpUtcngy/P9zPncvysr73yNAjXoUK4JVTPvVwijojERCS4
yZSuswX0qd7WV22F6k2cAXVrZZEx2o1zQlG/uxHnxZhYlXn0kHx3K1ZNmtEoJebgKyEjp3aMxdoo
C1m7q7/7HQVRac76YoIkGkh+rPQyZ2PNC/3I2Sa9zFofXkq1qXkdFjdlxXn9sdDjsd5k12x4apsO
ypUUFVjPFhlsughi5+/a2OQ3nawW08PDxcfhIqdhuc6Gm9Js1EHFIRdXukqbpx+TwUHUlOKtNgtk
uXgWY77ci1q3M2dkz1fjJt0btBtxLn2X9ur9jJ5IzRDH4LBbkUtzNTvfwHflpUI8GTZhNrnA9HKV
fOVM3VcLesl40lgnPcVoatwfzENVSyqw2FlLyV3wCSOjsIxShdXT8t6TjtPHq4cYNvwlQfO1ohdt
ylu5LPoLPzN8qtNyqK1WiRlrU3R27xE+xxOp7rKHg4+CBPGWoCFv0HsNWYIgBXWWm0CKk4LFRCNF
4Zzcro3mmMoQH1HWJF/JrfyiHU2bG1JOH6QyabS2MYyr93h1Q/nAAH+EET4lz1LPT/rf0lZQmWb8
bb3yb/9efDb/5z/af5v+7dSUQ/L5rfj4K2PC8oP+s34x/qEt/QKBsd5/Wgx+r18M8R+GCvoVRQUd
B1Bw/2w1iOoynTFpUFCpSJKx/MDfWw2i9A+RAen3KSmdAeVf6zQsjYR/Tv5UchNF6id6FhoUUu17
CfXHmeM/85jJJRh2VBYy+0dlE+fR78OX8BPaf/M+wAxyB0hfDly2Yo8kBUKZiTLMqrd/eKKn3y78
g9mfgdQf7ofmCX4LSQCeT5uS5svP4AKSZypGnohSksYr1jKkhpWdqyS+fAPw1xa2cZxhJmDvUe1e
OwvmL67/UzVn0DGk58N3CxIMlAgguj9Wc6Bt/5+mGytLtfjPz+P36xOvTJysIi6vxo/XB+1PP2KJ
N8Z+vTYQjhZsFpswDkbJprsL3HTALy0H6hNHLA5/OSodLEmWBP7VtMPQV97be3TWhkfwZUdmKjS3
6pvydHuaEBJQwJHoA/rRUk/jMbvZ4at8O6Ptu/99/PrfUhvkH8vi5Rch9FGHeIONxsRh89ODVLss
EW9RgcHjCj7KEuzZmdc6cqwV4rldNXgYBrInkZrmJdph5YUCvKf/7QhBaJL3YZM9JiUeiQDhwTjk
T5Lu/f2b9r0u//FJc4PMP2kDQjfQvscl/WHmjZ+LCePMDf4eomvLnWWsLA2+okiSgh3uqC08KsDo
QVWtCYuZaom2bOceYTqAC4tLF/4CUfAdkPN39/STAoBgoU7M4pIY5uqs+brH3uFg+GY6gdbTMixg
cG5h/4rG8mOz8feP6g9P4qd3rqzAo2oVVx08YyMG1F2kXF+9X4Xf/snCt7wSnJGQ07Pq0Nhc7uMP
T7xpx268LQnzwpkmek7tZXWfZNBoilXcD1vdnrzwQzVsafIQVU4OXP1N7GJnpDb4+w//TxiNn25F
/4kHU5Dvhwmghme8z9ahDyeF3gSJiE9I33xSGL7pK0u5+/uL/sUbR9IpbWL8X6y1ys9rS1iQPEBE
22954qZk1Yfcvb6ujuVd/tisAda5+V6+G+wR3a0ta5bi5Y7wXtF88H4F3fiL+FzuRQH9juJLAzD+
05s2dco0KiX3stBpSCPUt4YCZdihVASG2qIb9okycUEB95UtM42q3F/FBRt/EoTwLvxwEz+tEQ2G
oQKJ13ITC8yk3hAc8SVweVd/kPBh2C09wlN5d71bEdwzuZl5zIy1eBUwni9i5S+UiljaUPQT9Xhj
AA4v3+50N88J8sKtYWXFyyrciJk9S7sMv/B6VN3koJ3lI2RQQJqlvGH0z0hM+pql2ia4ZNwJG8kn
joN0yEPodyeB0/gB13QUwEzKD9JmgE+y7nbNKTsZ/ooTwXremVvRA0qQIy9zEUQyY7bBBRCnFgw7
qTqQY4Inmria8LE9hJPVP2JQkQy72s0fUgWTNJiPlK5fs2kteQ8tiY1aoB4H2Y6kTXlzmE6P8mn4
iCdvwFw8B8txklOrpR00d7K7cSuR7LPyit3oAGJHf0mG7d11q3drQ/XIRTIMe0DnPzqvtzdBPoux
k8W+3Ow18AN0o80P9PGG7pTJs6h/6qXFEBhL9gmpnRId43inDofbuK/qTb8s5o4GWrSGuUC6swfc
t0U1LDtafYiC8DwRVOtx6LLHgFFq9Nq0du3DDCz3WWelXtz6PMz4M46dfLbNcQvQg4Zp2m1IX8gR
AIPySG35KHMHb9faRrN8I7FZQDUJ1tIWT+rJ3Kn3VCszYzQ/Vt3JlUBIK7Y+2MND17n0+ybzGQ/y
sMt1j7UFbid4ERXEtZ1tYV4bD8naaNZd/mVEbrxy893qjXgtjovrAXk49+7pd1fFKhklBjjCocS4
oU+YVD26hIR7YQpAxuLWAnCvQ4CL/dDCgHeuG5JBe1clrdFu3olOTdz3XrPUgFI7GO/mc//8jXBK
Eljeawv70qZb15vZEez66/oWvyC6hLbM9NI2PmdreCDpI94A77zIgqOpTgHRwyeaBBSLBSc1t+Ug
99FjJmzyZ0W2O+uhzPzZ9G+2/NC6Ex1r1R137WVFqk2gPfYcuOHXuvqd9Cnvs+umtN+zT86yWsZr
mgdREF3XIK6rFlr8nThuZ/MS8krMNv+pandt+5EP76hZpz3Ch+tWDuqrU1Ubk1yYc/fU3yxFc4vq
KXzQAIyLtnRaXebJYoBL6yigbau4cms1PN0XiVtuT3UUNKpPhinPGUqrWgXLW9uQUg4TQH+icVUl
PNMsttLCNp9uXBQkBeUQrRVm5NBrb8FgbIxvzbGPAzm0TTvxVxfl9lQ/wzqV7sHtrrsDS2igBIvL
ndhzKqTn5u52VKlq/X6bUUqGVnjMMXS5EpCTyIWJ0Pu5T9dsT7qRbl/3TUAMGz9rB3aKwEMjGG3x
rPuYvjbTljyCI2hqQKQ0bSxsQWsSSv38mHzAXm0ctbYnssivd6JyrjaIwkuJMgOUP/cPo30jS/vy
ZDzrQG6qb3K5zYVDHJ2lcTtlnkhBPlwi6VFN7/l9uqBq+RU7tzoQ0/UxyQehX4OerpRjspEu+laA
T195UNQz0dKfYk91b9Ju3KgTj95RTsaLGDor19iRD7Ae3fqU8FHCDr5tI9g01+CqAA53si/pXjw0
bv4QRf7Y3y3ab1u8FHfJqe/gs7pSt4kNVPYUI9d2HWtWunIx6UGkxaWwnrxeYtuCITvdG54mnqLm
CIx4fFwlDIF2Qu4hxcqyoHrLNM+sqfrWRuwWYEzgfwTTTuWtBfF+cxgKBdmhPS2hyIKTEac9WHzI
l+5Au8pK7/SGGAWMexa+F8e4i47pGQPV89UMYjqJhY8N55sSyC5UhHP/gSXZIU+hRqFrTQGZWKkV
qq5sbMV9tiFuavCuTo2Kugq0qy3mp0XxUGx61CaJjbas4thtrs0N49IjeSrXj5vsFMMuhN7WuQYI
vZsjkU/jqrYUJMy2yGDZKF65Hg+iXT/nD3LkoW7QBkvcN4fsjbwtZpx4jA/p4ca2cAbG6kN/R76+
vd1fHQwggwYq355TV2i2bX1PLFEaBfoLJecegWY8OPK4b419+ITT3GpuLplpcJRxnax1jAf8qsq2
Fe5xRt52KhJL1Au0AtJDDXs3iD7iTfUtPRvvCDl6Moc2DQMrxmGsm176CI8PisJqPZGitSNxbPTx
2A3Vm2R6UhkwwS2PJs4rvkAMZhU40JBrqJLXxrZdN3bhk7a3NoMMKR6IETaolehVDpuC/CnlVngQ
3jPf3BEsl25AsJ9k0sEt7dLcrL+vtf6ikpYFzVAFfVEpinApf6w1U0Ko8hj2k9fItsYrei++R9z2
GXZQ9YaVp7+nvR30naXvfnFlTuY/neC48iIullQuTibsj1c20iwJyXpeqrzkAD3WDdfTCfOqX3rk
mD/94mo/nt+X2v3HqzE4+WNNjYucMWHYpF70ln7qAbLpwep9gLs7Ps9c+J+U8dpSG/54Svnxmj89
24JkuKrkmOqxJ4+ndDeaVnSQbHUXbSm7pImyYB9eeAnGDVEBw4f4kaxcU3Soc8aTvm6fenXfbrGJ
qLUjP+NhSAJ5d3s1ckd81jb0ZC85G652rh/Tk+m9YgBfhxuklrzjFi7bjXaoqRdDv/pkaQmOmPaF
x+Su3E6q1X/lHCqcpXxUvfxcPcR26lTzOwTf1Mv3I2+8N7jDGzvDF55p/mF77g94U+wi6D0sF555
YUH1u20C430vkohpSS0hepYZE8ttDZ/GW/0avUbfQMOwJeHcaQ/4oZenTsH+JiQ21MFhPRzp0lJU
UeR1JGAzLG2wqFppjg7rTjPscSc75d48aIB07loP+jkJluNm4gT8Enr5rni7fgJkmlsC0e3w3nxV
7qUKjw+zDjvsHOkU35xrs2bfZ71LTs1j/yy+sgFGtu7Om+FN3IQB+XtHGcf1HlCaiycCsmbl197s
yj4CElxyzs2ZH43cLu4Y9g+6cy2PbAQ6buI3lnsn2qVlgGrCbe5iPD+GNdzlL6SkPYNJB2qPYIIF
Zq7ZUlkmhcFayRv9DRnDPFKiW3pkq4Yjf+VrdJeSx/MnPPyJwnr1iYR+QP1KEWbXSzqB3bDcJdAL
e9EdbgTv8C+is4uv/qjcj6pTbYrcau8NIsfBlf7iC7S8rH/3Mi+i/D8cSuVFBxuRzMKhVGCPchW7
9fEwYrAA6eWadgtiEq2epV+BpcqnX1z9z19fldaboCK1JumZftOPV2/lIY/pzRK0dp+I++kt5hDI
9opx6OF/CJD82WSAueCPVzR/OvmiQdAWUkLuEaZc29lu9oTZHUqLbOHgNzrwxBSAr6IbPv363Lno
qn563EBQdGa1CP5EOpzLA/nD487UOI71vs2XthCLRdb70Zt0jt7Bm6Xpa8M/FaZXYbhQHtUHxj2g
FI/yXbLyapnTAr5u5nw4HYP4cWjsaHcjyjNdGoRLCL0IWMCeKzfiTZO24zb6huboOPvNF4w3r76f
htNKPYlXNzsLhpVSpxFMkj0m9NCXI+7ff7R/cdqH8C0v8+nFzgFA+sfftMA83dyw2dNVKQ+4cu0b
54gE8utBDRK3H1yS39eSRwnjFnuCCa8v2KIdw+7d9ldtpT8v2NwKQwnE+WCMoXT8eCsQ4m5g3OSE
M2p0iE+6V1PggjA7Sx7hNHRTf/mt+nP3D0WYyeBZ0BgxkmD+4xWVjPi62Mx+a3UkQbJpApWmEjgw
/+8f81+8UDgY4DHpim4uaWg/bUbiqOXaNIeJVzw39EBpHdSOlH814Z5cphStvpF/LaT8rNkDhQFR
J8NmRePLQba0B/C75NysPI3wxEq2NGFLZiGs+BtndcRdMHP8pHdFcQ+aY+x28exS76ppMPUPOYIY
GiSqh9H1htuxB+NrskftoLaEpwTBPh07OCVM6G6A/93y/e9/85+i2ZatXxPBqrBywMMCb/zTMxYk
DHDVRImzNDAxjHv0GCLVE732ruSAseewa1rtjjAkhqD5etxIHoXe5XqfN/6vFjLpz99rE6Y63S3B
RAlBQ+nHD/y2UuWGP468EAQk5grnejA2KzMoTte7at725/KVZ1O5CuyUzys+bdW7kjqgb4tpvyKn
/bKiMojTX/T5vneZf1zdf7ytn1b3GAN+3ibcluJHQX8nbpH3+qnHOXvxX9jdJtOtlk4zh+ScJuv0
TBTbW1TYACAFq/BZHxz9qIt0rT3KYOEwrCxxba6lu8YJf7ET/cWCwfcEUSnfHJSHDAB+eoQkWGSo
DyMPwftIO8zkO1qjX5wemKUa0ysfrNVJlCwcMUI3lMnyOij1ua5eRJeA8qh24s2NvbmGc/H3r5pI
M5iL//QguSOa5bhTuEn9pzpz6lEb4iqIvdptv8yIFl1c7YcInpUB/bjwwwY8C7CBHd7y7rqb4n2M
NxRPe7dONTcRg1tBcJbfvoExadaRRhnXrEkjKhSixO/A2gF8iEYHtICy0UnjCEGn2gJZQCosGeJR
X/AWTI9p4natcx0dwUATSTTMuqeAcYzZBkL9rlxoTCWle3sjIGimWyfulS8COYkqy0dHh00nBEPs
8hdznuRn95DQx9IsirsouB6K3bSpdubzwI3c8Vcw7xdkhtkrZNyh3x5Gjt6nYSAtHpErrQTf/KCt
dssoTmyApdlDEzv4MlZH2UOtygeliQEGhfj6QitDcfk9ehqKq9IqDwlDB32rzySmB8RQ34xtrt/D
0FExM+V2xMaUOco32lrloQRd8KhoVhP6Kd5uwSa0KhSPIfnL2S7G0VH6dPlgO4TUvejiDKeky/K5
iv0Ko44tDlY1e/GwMa3QN6EXQh04SxuF3hOxbTTgSVQzTYQSzlxa8Rq1T78RNhzZQksAYGBLGZZc
KKn26n4srSt52qatIQ38FAGlfGhLs+kTlem5opiubFACNXJciEjWJNBgs5OCXC2rxkQLR4Tup+BS
ZjxOrrwTg5B/waIR6UWDs9So/ctoFZ72yPrcsPZunuugc7KHiu8CyDSaswcaRRmBN5GlOUJmwyJw
6z0xHyXhHSIWWrczg3p0pMeru7qrjsplWGPRCDJvfG/t9AX3an1g2oCYr/KACyl2tda9wqn3xTF+
0Wyhd7KX8FEOCoehW2Wu29muCmD/GjxOR2wBLtFytvqFiOzTg01BSO/4TOIPfrvuvnmRQRdtCT3o
2V1MV92u8dPb4ya7Jy3oHqFl5qieTK7ZZQUl8xVpjYOryie8Sg8kO9mKXPSeLNfsQXoT3OXcovmC
Le9mJ3fHLeEj224dnoeduXge7OtWsMHoHIU33uVh3X3OSIuDcad7lPyNRueP9nbHLxifeMPKg+kR
qbYWNhQgq6dkE75M3+IPIoXab9U9es93NfX6AQCsNXs4Yjt2E6LbBECOtkYQVWNLl3KjYvd5BSWw
xPvYKalal+g8W8zLbBoBLU3pmzs/gPT3y0tLO9FHUepNznDw82+cc1yGV4wiY2sXPgwVJloQqgAX
lm6PSmjxYQVd5ECn6v6jplETgGmaSaUkcWHPZ8D5+ZkP0Yn2jKLfb4fqeA3at2jLaa93tX21ljbJ
Y+mKBM94+aPMIt1uCdt2yecSP+YXyZ+fhTtBtcZjTxfCzi7ySxc5pUgHxyIY2tV3Ct9ZL1vT7ufk
ZlrFLl1rm/T5ujHW+XNrhfvpzAbFucapnN4lK3zyoc878w65WRkYh4pmt8fRReN2orf5fnAEVxQc
46xt6Hn6Nz/8osA+qd54f9vrtGLP5NTlByBsbulDWdXWnPUOnJbuOeXCbd6cUoMWp5X4w6Z7UoZt
g+2G1hd5S4jf/dIvvNJqA9xfgIcehX30Kr0M23V9jh1tnY/2TPDcOlmbvuxqH/WOvodBSdMcks+S
HvXX6eqrQGD3hiMG431z6h9ZtgLRemgvI4e++JEDYsM8BXzcQbP7R+mx3uhPVxqs1NiZB05QpP+s
utQVtrBe2cDuvqI9OE7H9JbMrfuaFrewLLT1Zthxim4fixP65vlBf6aZSYvS6u1sX1ySp/7pq6H3
TsQiFVQbFDvqMNGe3kfaB8F01zMn3suM+zeMIr5F783N/iIw4bjySdqjOznuRa4OY8TY9Z5JBtqF
gy91Dydxp7OuD/k+2fX76yVxY4dTune1Y09Yq3eda/p+uDac3gvvV37hCttpu3rAtQmwOhq86D7E
OLEtPhgrAWzX12UQHRDTR8sBVY1wStn8j2L/daO/te23RBft20d1gGtji883FtGB79ykvshe70aP
4UU7M3Ri8BlU9VrzJdI2xqA+KzxV1NmW+FTdrw6JRTg5EwU7viV3yqY8UH8G5pbhA/sf+H1DteT7
3kWZxJEtfYCmE9vKGS7J4Ilrg5P7SL/QJkhseI6WnC57lV6KZ5M9qT1MG2wSds2nIn5Mk9148WXw
+sf+HG1FSMyP5lrbC/bEACO8bnS4vIZNg+da8eXgv9k5GkADrYtIE/fhuv3Cl1BTWx7jB0KODqmd
5CwAt8zR1xn8VXGd+XKx/AQy7J35Pibw1cbmdKJ/yVzrnu/hRPeNYGrea2uWWc1uh2ZdatZkC6/i
R+uGdnKM+LYpfsNrTZ29G4+jB2vrcLtjo+WFtuOz4Y4f7WO37o7DOn3o1hovZ8s5C1uqPfsREtZg
uuiJB5uOom+wdf80PMlbUMfJBtSubazV3bg13f55PFfvYJSS9EA1mA6ewDhG8bMZedmGwrX+dt2Q
UHZORiJ7vJm5wHv61YcxaVFBJl0U+clIKU5YsbxxtW015BheX+2IhCr6bfpx+76Tu8Zm+lK9zGNG
sjSY4GJZFet1Ar2RxDcnIV0vdcatcLoNRNk6FKlioNxIKxl3NBJPGCiXfaN7Lytv5QK9ktaso6Q2
utGJZr4C4AcPZ2MVDbms9u0j51iZ29hy8AW6HzcnDgSvMmzjPvTCz9up9xRgx8w72F9YSJkDPGqI
gmk5jeGBVphPqud63mRUYr2dog1k93NiCjGnOzCVnNyB/904cOGQSWB26KoTfaCxOtx25ak4KB/q
V3HHDbTOYNiZQPiwzTFe+xjRI+b20qHk7w2UI70dH2j857s6W/4NrtbVWEMD5RkKfKFZLWgtW2cu
J22MBpQVcxTa2Vpvh70vNA72YEgk9NIBQMV34bE6RECADQlRP1JJykSku9t8DX7Ma++zbNufUHKa
V0DkdwpiztP1JH8l9BrsiPvA6rPB+Xdc/t/gE/kTeXVAv5vv+kFGn30k2I90hnVnT1v8JJvaK0/U
mqSnPR2utNvRiLjVW8Tto6u0xn3tPYWMHsmNtCK79MiPPfFt9nBhuazBLKAECW9JKz10b4xOa+uN
T8XDWSOETrpBJPDAaPZoeNzBhkRs5lkxrldn+YPoeWnQACk6jYf8Rd00hi2/RpJlPMj++JgGNdCz
hKA9OGmW9nw9pYG+IS3An92V6Esf6sY48mh4bwi7ZCC6jGGEw1W7Qzu9cA+NQH4zOKPxou3MS0I5
4TJZmWHrmBYfRxweVv5wWF6B+RB9LuH12Fdaq7jLmCZWlvk47dI7kHYUy678xYuhbuqTzJdLHZ2M
vnD2IWEzHrKThsDMli+MIwy2vI7akb6pBbbzRX1LPnhUfuTkT7WbBkDpSJUNpm31Gqo+/mXzlDyl
e801X9LNcG4KR740lHbLVGXpf3MgltgCXoxn3l0mISaiSeZTI0LrLY9Y8wRvjPnMs8NS5FoRLCNv
2Pen9Hx717Z96BdUYtCiaBkwcNVJXAQptlnuP3w2IA/tbgzRzPWVDFVrpFiy2oc0Wh5CSbxPDPxs
q+ykJ5StuxVT/520G94ITI08mrakqZuG3UKkxQXMT0YNgJ+bTWvw65P+FWdrdbS6C3inkt7kuyGi
43cURuhn5kPZpQZAy0HLGS/dOaZvFDMurziTmmvSQZ7iyyqgXM38+MyxlbbIWvKHl9Qf9tFRpwYN
Gpt2NlwcSz9xYYeTj4PAPTzErrCyQ3e6GzkeD24I/N4vmWXN+8ppdsjw9xjB1HX4uq1siaBOGynX
W4FKni2XZULf307CkaxByIJfk+m3axoppALZVC7aQ3zEGeDfdtlGsKIjXSdr9X/ZO7PdypFzS79K
o++Z4DwA3Q30nmdpa5ZuCCmV4jyTEQy+zXmW82L9sVzlKqeHgi/7dMOGAZedKWmLjPiHtb61Tedf
+Hv2IPfFijiNFdmgZ39HNO7Juk+3EY8BSMLlsDwEB3XPL3Geiqqj+1Gs2jugQfRm53HN881n/Nxf
03W8g2e/Gnb1sj7EV5azP8hBrd/1Fau5B/Z4e7nSb0qEVKyAxRlUEKapO/Mj2jzK1fDC/tH+Xtyq
E7K0U2GtfXZi6B4fsuo87Pu74Me0JqN3Ez4TMXAMX6qNeaxW9tF6UveDALbwkHlfmObJPJCfWvTs
PXXx/CgP9ap+RNJ2U2/9jdiW4zIB7UJNyxtdvtUZP1N/4WAclslr9Qp+slloX977sNfNhXVg5uTw
VrUHsa1umg17Qv8oCNadZ+/xXYbRTPA0rZ34DN1OPTQPpJVi0WqWLd2EddDIBo5epzf+EeLw5B0S
cvDhq/nv4dBsPk1ea5cB2IId+cQREMA4W2pbyJ2L7AbdxJLJ/7g1ecDxsa252jfWiLxQnQREyVv+
oyFCS0IxvQkFArpl9Wru6sM8PlnzjeH6Bp1zj04/P3AmriduhP5SH3T+P/ZpfGd/SOXMcz3+4Ezu
zxxu+o6v/Oo/J6soXtRLd1c+FvfuLlvhHDsUz7w9JGfxJ7Q9+LofqFe+al7XasOCYbiZgaBX7TY9
Y8XjMt8A02PGyceN9PHd5PcaNoxbDQ1y2kUZawc1drodowNsjNZfD8162bFm/5Od4D8Y1TH7YiWI
DJ4Bivfz1JuUKOY+0xhviHrZAXjcTnuErevi0P1g0dDzAe/clVjTLGULftnYEhfjpT1zhRd/Nsr5
+1kw38psf4Kib8xD4b+dMvlxERuxz7fyq+yRQJjlnL4GcZF1L0EsZ+dPlhz+3y855i9pozaz5umW
Pn9Lf5j5hy0u2iwmyF1stO/2knaUsit5n7VK3WO1JZGQYoZqeO/QUftPxWG8J6AN5jA4WjrB6jFd
lRsixd/Nr+IOZ+Z9tTWgL3IfKXCAdDXdqt+Fu/ChZs01rt1NtSLFfBnvIQWirjpnG/HWL6PPalNv
5dG+M89f8zZW32EFRJh0m/NEFEfvNb7ml2rVP/7p/P3PPoCfPvOBvPJEE3wA5tXfzhXqeEwoiorb
aFkvo9Wfhb/9A3Xj337gPw3rzDpMdBNDzibd98xAbBoNwLlrA52BsZ63DH82/v3Tr/jT+NcJBSbs
nq8ITqHeo5JaaZTfcpOdo70+L/+ufzb4N8x/MJG0PPhEFvZ5guF+eqqm3JFTmk0IXRZiReL5B6Ek
C5cibritt3+mVURV//fzTysAKmPNKaXmz2gy0ZtdhJwx3iRfir4AQPzC6A5c0i9M2w8hGbXair4X
ERfGjENxyDGLnpMzS1t1UzHAeGj247tBs/kg8TBxWd6NX+oUfRafw364bx+TGxzY6Tk+yz+jiv0D
qWeA0pOEPnIMCJf8WevqGV6lF9gFN/TVV10tOn/JLJzWtz52hIGaL3Wz9A76CsH4b4ugf8u7+l85
usLkOfnnjpFV0pGd0lf/bflOgud7jimEMIte7T//568Ur/nP/2YUsb4FLETJaf2LTYRD4nefq+3o
8CDQTyMr8edX4Vckhf2NXYFO9qIJ+CkwsIP/1SdifeO4Rd0LjYLt0Jx6+e/4XAnJ/Zs3YI6wCFhK
EMMIG4zHyflpPZE6dp+NViawL3b9jUs29MrJVEbWV/fp1u5M5IdibqXGucwCLn5poRgYUJwJm9lf
M90qKOCLoVevNqnzIATegkAeRW9dA5tJe2WiPM8kxzwYnNYLn9OARlaHz6u3KAjC2n/qVc8kJRgf
I714KVtUZoU9OWgIqAs9X3IKaO7RdBO2TEEBvq/TjKXshmbVwp1DzFBc4xDSfNioIySgYBUExbWV
cQNDAYBLFDPmJQohf9Sj0N+rsUauB81xmTepWmuk3C3KgnlW2DGTtYvPwiIJvdIceY4tCuFByNs4
A2esJp09Rt2QuadPMGbRgsUxi6SOEktGzS2E924RTMCex4Fk9Ybc9wXMyWwZxvHV6MunKWL26SSo
S7SiuiWL3F7rHbnWTnO1GjPkr9XvQHtw7cXI4cyyXBcjA94I4Wth0wNmkD+2dTxWhH/a7jJWOJCr
0v3iaJtOStfZRLcGvOIyd0+NMOSqrdgZTCPCD1Or74j4eVGTxoAvSncs80+2iG57UKALQAsnQ6H0
DEJELNZIixHfK28uIAZ/1Q4OuwGjQ1TTzuLXRrvrMV4siby6DVuJ/NauyRUIzCXMI7Xwc+s5K6b0
OLQNqXwBMljyc1a5DJj66pSBHqyHRZraZ+Vnzzr+wKVb1ch8cxEseqygwIadbjnJgc/e93cJJP9V
3kXlVw7ddhGOhdgmthrWehKkS12V912VPZmAVo99QoemJdELmYLt1oO5vupUQGNo8dmE/hRd7LGM
jsRCPjfQkylqvRLuOZgEnM+EvxmatTR6ZJN+zxTcS0wWwfzKUse9Zm158HUS3EudTUBfI5VrQvNp
GMaC0L+qXEJeh8hUSQ+KRZYjIQqpfjNmmdqUrJ1cI5iuHF8KncVHkDySD0/vTMCbBdhl00LNX1k5
HSaccaYlDvpowM53CfmoVJEelKPOE4ehtZh8DtORLIzvsa2tDB9qLmZs+FYSxWgVqlUdV4zgYztc
4qUGZw0mhhegvDadV57NqUf6OOLpDtL6mrksNkTnvLtW9JqpiJqlGz6tMv9IXa43w+9PfRk8pZ5P
YB1kh7VUatzmDd1w6YOlNsbkWNXyURfaexvkRyJFeV0TAS9c5Fs91reQ+FZNVh0A3V6LENl/YfnI
tGVyhbr6wXkEILZZ5eDZCX71b6c63fVts4mjbmNOKTu57NyjlZ5iAdAqPjVauq/r8l6lzjHNkevz
o691ve5hYljbsBjeAGj+MJT1vTdpnwuaLFOjucnZRSZ9eWoI02OD3f2wVMB7Adk2QD2xSD31YIZ0
mR3OKzjVRwNa/Ror+R3MoJCBFhEuMUdW5YkPK04AticBS8PsnJnjHRYbb4GrHJ9Cxyw7CuT3vHfu
VFtszTLbp4549XWiBeYMjaYOzkObX2qn+xw1lP2c8XdSJKc08V99P9+BvY+XIZC8yKLOLYITROCb
xKsOkOPOQnOuQ5zzKtpsASKfv9Av1cnPx5RyGgj3hMJcBd4p0QEzk/B3lzUsk3r/rU3cjynFsu/2
/SryW0S23qveVQ+mIM0kim6o8g6tlmwlmsrCqI+R2b0Rx5FeBMZ7W3PEqTYYjyS59ZUb3VEJnXwL
RjB5wIauD79PTXu2zeg4qYCaiFanIOVh2aTbqqUpDIcjvkD+4WiGh3C8CTqDGZiRAs4Kv3p3DgNs
kKrDKixqDa32Rlt1TXOEC8mwoYCWDsv1rVZJt9L48BICTsgLTQv67+DIs+kvg6T0TjBNMHxM+Lsg
GXC2d8lnloTs3zDtwxyvr6kRsDNsmM4CAynWsBOzpa7VzrIN4qNnMgZPsn5EcVtcRcm5kOXmxbHU
LaQxbWVO3XvjJgj23fAeTszeAMe4JDcGB0HsFGC1Kb5iy73Lh7ZlcTwtvWb63ufTa+gHj6LS983g
cMIQEITbQENwaBrZoVB9v7EBHi1U6LVbm2Gmk2DXMHQiWET24VWRhJvHWrhQNXEmjj5h2oBAh//+
0SzRSps8eguV87F1bdwvEyAUlzE1br2sYy6ZCeTuApgfkExznXqaWvlZcQ09PTl2qSFQafGduCVz
hYHcHKHCTVboNwUBLmvRVsk2k7HkslILfI0lTpz8K2/7G69HH1gLbhBrSp/C0PskZGgbm9qTKAnN
9EQ4nSYTuRMYPdBx3s7peIFb7Xk0xGZyXLJJE3sTOFizuFqKxyht3bdGGWdUZfENHxhrGotPJsvy
VynmIbThvmVBNi4GSbppnThcnMqEY57jEXGSv6iq/n9p+99Bppgm5eK/qGz/d5//539Qy36v/ljT
/vUP/lbS2t8809Lp0ozgL/CW32ta5xu6MIApf8lWw+r715rWMOCsuS4EWvostJGzdrurhj6ei+Zv
poOoG2MsELaAVud//Y+/saR2P/33P3qNYcH8VNJ6WD8tXgcbIZWLAfqnrlUrLdmVZpCihtWEDZtv
8O/Kys5KonPSDodYXPq3mvCTjZaijxhrhthIZ5gYuxU75oDBTSecW6cYib9JUh9oOWRSKQ21sruM
mb+qncckA0ixTCNUAh4Q2IdBt9FcWg3OK38ilKh0ttxHD9Bg+i01drc0EnJR8EHfmvmoHex2ClaT
aYhLQCbXIgYheum1PDyYo4Y4yejbh9gZEExULf6mnqQvqxR7K9W5ujKTJZ+HCSVt1D2xINVmmjPQ
7FiZ6zoO0tsxDlr+cgtV7wQ/I9Hy7MvSe0wXVqGdkwoKRNKq+pA2gpWSFDWj3lQL+62E07TuCHSY
Fn6DnyunFFqMob7hBtsQNLn2WwtkYue465pLYdNSR2utky1q6sdNM5bpMZdlvSMt9sOpHcy1bn7X
AMDeFJrlLouIjbjjBhNqcmy5iUE0BBBuQgLS1Dhkw/gA6jy+G8e2uS0jZR2TSDGoJP0FyUaHs0bo
+2rQX8gB1lcjeKZlknYwfm3rqW+dty4Jwl1nWQxnveq+qHzjLTbr9gC0Av5s31Yrx2nkrvLUXqUp
ULrRvZkM8Q6dcd8TzSpFhxVMZuqQJgnYkzkRpTG4opy+6I9FLYrtVMJmC3oxbvto+ICgex01o4Km
1l0qMuhW5N4+GEFrrZg4XDsp+5UUJpOxuL93ovoahqzIp3CkrEbSGErU70H45FXk2MEhOflt/FHb
WMLsJLvLs5FtlmR2WaTl7DZytIOrpazY7fBtIpp4aaWpZGrrXoa8PNs6RZl0idiQWgJ505QzdIT8
8CYj/zSPuRBFb6C9cs8i6beQzT45xDPAcO0mMfwzqc5XAD4fAaoQkUYH1hwxGJv5ljtXExpqXjqc
m3otN303S3HxqKwsDw8KV7//mDqJt8gC8iQgDvVLIvJY/s9BxWo0d3FcmRuHyN5dnBXhNjHdq1KY
NOw5nppX2Vx2EkJhmzG4AElb1ZFc1um4VpFDmWQjatK7YQ1tCBagsrW7QjPZa7ZMnzXS054FpM6d
1qXDlZDq+iR7srGH3As/dC3Lra3wMP78cir+W5fE/52Izfmw/OeTje3wLpL39scfT/+/oLvmP/fr
8Q9kM8D/YrsABk3mThYjg99GGtY3hp44j0Fc+swu/nD8m98C0/ahbHoWVC9P//3017/BwgxQjjuM
sQJEpszZfzrv/9X5D/brp/Of2YkJpIBxhjMT0H8eTIuuJfY9z9meTWVzVzQd/VUQFpZdrrRar8+W
O0fLZzFVEbLq7pXEPvcUaRZFVkIW3cmuAoqQKs/DECfIgK1sgJZ7BcKIWskDkqXl9MRQ1CFZA0kC
G5BXeIsNJu2kQV5F5uDbzO0EAl7CN1Dz5nzaOiApcqTj5lgPSfGke5O2CQrCtPyOtoyHfDqqoBHn
DLb2LoElvK6JGptrOqqm0ApfJeXawSBGngnIZG39jNIojqzwYI9acuPmDqnsKTrDmJ9jxRAV30rp
hIA98LwSKQlhIuh+UF5hxLSH7mLobXlhjyDu6q4snzUQ6otehdm+Un3y7FsJO1DZayWFWJqnmK1D
FB1DWies6iv7Qca2fwCJzX1HwPWsnoOs+Mg0q0balUlilWNNl+sqM5p22yawfXibR5ZjWjHKEc2/
hrK/jVl6xraTPZPiRuBHy2xm0mZjrJEiPQvKcqcr+tW6sXa+puI9H7K3K5i7nEpj1FaBTv6MFRMO
Zrksh1s19atUSOPYmegtKimH71Ga92hJW9o0U8RbISBVsSCbotUU1WwxswxhApEb8cazqP9BVk4f
ahDG1QGOfe56PASE8ZiHjFN7nds6WsvSz7dFYOWkUiJ440LwFzzgSBUtNuQCjfzCrPtxVxIZhzrV
F+vR8dTGS8t2WU86QIzEtbFFS0kvp1tLKPPppgxDDA0BS3WbMcZS70d3FZEOuRukrr8UJXjicmhZ
00e4Mq2pEjuvDfU38PNqP4xGDBJ96taOzPy3NCJrLvVGtetcPzlIy2BBbNf+1h4bFsPTNG1qQ5E1
aGjFXs/4rshlYbDDa83PJvAN6UO2b42RVEUcb5c2lyH0qdRZiS5m08uLx047h5mfTt4mklG+9qjy
tmIY25VBeN/SMzrWND2ou1GV2GuNfFNlbbquxFiujIrUlxgQcuwhD+AXzTylGLVXWZdPEP7dbV3q
zYaZYrN3zMFbe5aKTmXVhfce7xnQ2ApUup7xmTeStCToVpANipKPdqYbWKQKAqCwcxLLcm5AJ09o
RT0EzsOQIRQXQfJJWsC0Lhrg2aXuR2qhE4i0HbomPPkUCntftvlGupl+5Sdlpu5U5U5VnY8RKi+o
OsIU7LXTfEwVAvh4RKALDh6pINkj9CyNd6Z2NA9W6zr7yM/gQcRkTm1lh4HOC1AVuanZM1m1grXR
W9lu0AwsbCVoT6IH44tqtIjizC/3qnDqe9/1Jb/CDmeMWcijoVtqbci8vnXiBJZcUzk7ElsYYdJE
bUdg71sR9wUxoVOIkqym3gZfIMNno/OGH7muZzDYib9ZW7YfvRVEiD6IyM4fBi/O71szaA5RHGLG
7kgoWpdANtc+MbxbM+0xewDYf44g414Aa/qrOUXnlgQBuvnaqN5CUmpWRc+YMNN92F1ubGxaoLdv
YzdVZGkXJnkzDhKxxO2H78SSTv0e9PlAyLfevowxlW9od+F3jeTQO6ac4brQh/HZSs12W9UJ54mj
D9aKsQ4Gcs7nB60MWfmVQ3mbEHrGKFTm/sGDO3dShkJv0woL1GJSJx6QHYbZx1440WdcMpXjGc7K
fahXyVlYTr0qfV0cZO2zdizGdF8l6YQvNvOAexESlNUmJ7kxoUEuu1p7Mt3MvhGqZcxnawZC4yzX
zmHjTT+mOGWaWU8l/biTYhIpO0YkJKhmh6QYymOjEu/RNWYjZew/wiQt6kXV9tk2A1zNtjoJbyeV
OSBOdUYiETlucOgEkkdXy1+b0KnJcS9wwVt6eRy9uUvBqrOrImVfrLzWt1o7cMAO7lyQj4bG7aQC
kloNOScCOAVwedW1eGYwxs32FS/uP/0RYYgoG5Qrjc98JcOVsxkISP6sfbO72DKOUTGaI67EkqEL
RDYkvKDgqP/ANR+7MlUHLRP6RSs0OnS+F67aqizvU4OXSvKdLvWcBFvsVMZ9GWiZA+dCinJJ/gWK
7SzP8d+JOae09PmuoziL7kj2Tg+eNCcm+A4Eagsi6DUa+3bpaIRJkVVWNd3CKNzs3sth7pMsW6B4
jRg6cXYkT61l+msAaPKGSCrZr6vGQVrZaiQQ6oSQRrRTRB13ekf2rOfYWke3F6pbawySq8XZcO/p
I/ltri1ZWmNDupGah+Y20uutISeJK7prHopAElUYMn19lVWKvD3WEgckgxbcd8Nof9d7h9ljwaLh
LjU6mg6pa1AghO3vA4MYr64I7Z0iGWJnm7ZzH9oZ1InUmOz7gMtyH+MyI+U6i27CqAPgVSXdQBQm
Twk/O+jBtEa/xBcexXJyBv+rFG5Abq/ID3meF59emUTXxlDZa16E6mXUZk8rL8ieYiN/bIPSvIZD
3byqCLJha6fNhU7BvARcwPdh3KZHnZQUoiKaZDUqLnbGgPO9aeqhtXMd4e3J8bXJ/c6SDyuY2NqX
gP23Wh74+57H5ROjtPPu6JovKYQayZU3qX1uz0GDMWBiOihrDmFUjHQ1duhrNRT+jdZa5W7MEuNE
llt1T6QR+rewLh9Kq0WqFjoArbiM4mung6Eu6lSe0phOYN1VRfU6yqTdSUIFt1nfIlTip6XfVpo/
3mUpUwAztadbT8TOTe15aM7Bu44885r7bHsSX1PqDDgIssre11Y/p0f1ARo5DMDFNFTE6DXMnoIK
VETs+orMvp7Et0iqd0ULTTCkZ+Od9SpMC3XmxjeSVLUnyw5LUKh1+gGB0z6WetsdMqncZ96AeNuA
xtwzYzBuVNz0h7Ab+qNXZu1NoCIk77Ze/JgcyOytyi26w5bkBHsy5FqZ/FYaGaf3kxdFz3lTV5uh
sy0yyHIFy8Jj/BiyxlOrUUOsOoEjuytj9KTkqWDzKEoIXSNx8o+tWVdEnkkmjXHYbrSo7Y8jSyrz
UZlCG/x1XTk+hxElE/gsg3i0oIoINpW2zBadRgIxQ4P0OWQ0J9YJCdgJowMbfw/tY/zGV5g+3M6a
rmDJR0AYEsrbMBgrjzp6nySluSYHIjikYcbItB+MbVcW40stp2afambG5ZaKe+pnOyLlMIr206hz
dhW5HM51KK13gwsAG5FuLpn7KqSfVbKepIdET0nzBkr1+F5QseBUUbhLqO6WjTlYryLP5MpPyQzP
K/hrdmxam94HDDpRc/5IUbvsybI2blmUtOdgSLPzABZymc+XALuTkTQxY7zpwxTCeSiSOzJSghsp
4F1UQiYXZUpwC06rX5w+ZKSUZpEOtYjLQjBFWvpNlx8DZU93PWnht1TWkBeiPLuWTdi/GKIRz60W
TLvSY/ZjDoUGmX0q94b0pvcxbmBLwLde65OO7bL30htuPagYvhm9q0aiCe8xWJMSlOya2LYwQfqo
lSkQ3qZR2luXLMOzKdLi4HgyPXuhq/ZV7o88WD16jGVFihmv8uSPuEEYa6hF3k/JoQpLCHPl1Hmr
yCCyd2OUBcr1IejKG8ML41vba8YHvyDMhehqq9g7FSmJ9OdTuO90Mh4JVAU16DUiJIgurdMFURrZ
jOIODnZqjKsuqVDr1NKH04GdprSH5pHEov6DY2K8acdIbp2uJ/13KoLnXnIyWTw6S1KT3dsJBumd
y/WKQIQhwUdpB9GdM4zuOsot89knn+VTZiXKNEKhfnhmGLwF0eBaLH2DeGeSNbo1Ak2cK6CzR3eU
7jmZIuv9/5Vxwcz/++fjgkWl3r//53/8/bRg/mO/DYuNb8h4UIiRIGb+InP4fVpg0/kToGC7thOQ
DjhrE/6aycGAmGkB5QYtOFNcHJ6/DovnPzSrFqi+Ld0MUAr9O9MC2/57AQR/BSNpH7GRw79mQdIf
ZGwpI1HFvnHAaG6Kl1brg5MWafoTaVLELPZE3B7yXq9x8U1QbsKmCi88mwPm0Sj1U2i0rjHgFvAs
iyJGaKtKSePa9uIR5l+L84+ah5fFIxh9GEqiHV2vaLYjihDEeYZffPccozv1uSX8TVFxL0wRSgDa
9pAAJcdso+BErln+SgBk3Wz7xLeMbW20boZ8WUGZnVznRTQQ0VdaryzFDC7qmOCJ0l9nrlO8JIRU
8L57rHq6ghpzw7EROotQ0814neR1B5yrUupiqLDCvu5qH9EUhniISKG3d4HKccfwwZEaOvinGAFG
D7cvQnVUg0dfTFwsamWQXzUtU4c9aFtawamT6kfQNN0mlhFVWzH6ZIEI0awrci/vMojpN1ONYkAk
Vdss+7CBQOqM+LJJq21hVaUO0l5X8KVIQ8cfa7jIBPrRC4/KrDt0Du3cLuWjOPm2QuGUdNEeMm/z
3lGbrIO6FT9k3rBrN0cb/PUU3uZW3DDXyZxxHVeuvqgIf1/nRjzSeve9OheyxlY4J2FkUedBWB60
Q5ExIJrikRE4xl5xKNkFwp5r6QAXteuhRigmsjZUVrMmm5SSL2yOzYsIimGgCKlJkA38zlrEvwR3
DIaJD9r3a+ernYf62I2MCApWr4fJizTt4aREPlQrV9HNroxeAjYOSVpe8tgFJ/a9PbJ4xzG4b5FS
1PCcL8NUVfQOrbkvE618Gzm+1lMLx4zrHupfXQ4P1egZt+EY5e3O1TQ65GaAhh72DSsPZVAGLHIn
xSxnOooaqdHC9imu4vHN+oUwPlqqeI+EmZ300pavdlD294k+ZYdwRpPrZc9evLMYfi8Tnuwb0XTZ
Z08G3qaY0eYEbvqP1Yw7j32aVbupWDCrkStwoRei1RdE+IW3rjlT04nxBnqsULbcjOZUIrvRq0dB
67AfKQH6BZO8flPMKPacecDRhGZO/du5xmc58r9opedd80i3bhObXz/15aC/VqqNDkqPmpMsrcLD
jAQD3rP5+e1fwPANfQJy45kXrxnxcCjGsIphwA1Mt2s3T8+6is0zGyR7FQJ43vWxI65l6qPuCTtd
zu7/gdJYMFwKZ9R/+0VHOX1FUdOQuhJOaj4nwkviwLnXkwTivUKRPbghm1Ia0kucNcPZ1dEFLbTe
4XdaaC26+WAIr0U3Ou5SzXx9bybtl2gd7rwp88+oMLCJxr9A+Wu9V4iZfoH1p23f7/KZ4C9Kw3gO
irDBdKF8I1i1v+D+dXOK13Ma0LG3zfToKZkg4nBV+T2gAXviN41FaNLy/JHM1DgngL0XryprKrVr
OjzrdV/iW/klg8Ab0vRiZ1KMSBU4WpeOlwWAFtryM7cpBxEB6ThF8gy7ctiScJCZnvNiCiWInXck
b/CQE+w8aysIa6trTCX2HJdgzMkJujaHKMjWowmZwuKJ9DPC/ZwUv6CakxdytCr7PCN0h8xiNuUR
x/fam4b8KaeQPzCiEylW8kT7yH7BY4uZlF01yDYWqAV4ldsSVU2OBOw89ixMVx1//33BoBupNqe9
hcvXs/dl7IycPL8gukdZ6WxhIqe5zxmn3jmKWnfhDWWMYyYLaCCpfZiZDnH97M8Q8ERFuCaMxqge
khkSzkgPXjjdA+zwsp6FYnVj06ojKkfL3CTEzyziwsI74vbRRHiRPa61EWXAOjL06ZKSlLH14jQM
12yKhq8+0xzYlyJH3dMaOgAd0RbZrUcUwWmwzea2s4pG34T89nmetLLmTco0pFdlnT5ZZgYNrWaj
ciFefaauaHr2NSY1qDsC2plEN+i5ky47hnbBgZEzDbyVXoMXscKW26BJOljU2RhrJuh6ZhvfBlXd
r3q6/kORT4RYE5YxrMIizq/1QGzOqutCl+uyrUlHyBJ58XINzp/MIiyxkTV2pKohSrgl5Qq5Fcqv
+oFpeX8vglT77JwmBeDbZJSRjoU1Yhh8siDbAp37KKMHL2wxNk7ovzaGsN1NT2L5SyqEgCo0ZvZ2
QDsmF61OVs2C11WezNEKf0i9zU/5YAJbmLPtAehb7QWps/E29JF54QhCXp6OQ7V2XfavvdLcCwMh
jla7sNw3cnX7N45WbWtqbbVRLAZwqLWF8Ra6qXdCSFJcYh5uXENSP1idHWwKYYstaV/hJoj8YC8c
Fb8lk19pKylNN1pl+uCgGRLlZ9bqQJOixDjaYjReWpdnYtk1IKjoOfwTxBQqfseAy+cX2sFMy+w+
GF3rtTNaLP9JXnT2UmWxCeyIvu4rTEJQnsDLyOrJVHvfmV7y7PF/29FyBJsqd0d6VinkkVEKliPA
SXe6GLqdX9h0A/WkoEc6RopVRpNBtxpIQyTrkJSLW+JB4ifmEc1MBrERXKLvss9aPzTb1q/rX+G2
/6WXbuyhnH+5cbtLSPR9zz/pKH4XEf/6p36roJ1vFFg2UGskwn+QD7vf0AU7EOhNCB6Qzfk6v1bP
zjfH9ebq2USMQRrOLPr4vXp2OcQIuwOGTlDwv7Vqo+z+edWGkoMnbv53YKManf/3PxTPQc0m0EtR
WsaEOBqJ8C52ztABXjLGPG7CfTjZtxzMOdo0F3OKVGQ3ReGN3ZojgFnDQnYZfrTgulas5onDTgp/
WTnuNolBZNQqvVRVcixsOunW0866l2NgHqGRaQSUMvEIXkNCO5apL7dVGQDZmpxkXTZEuBm5kzyz
5S7Ql+KZqwmmxXiUfRkJdq+seHTiVL+E7DoWpl3juG3970S1YLIenPum78uNlROQNeSYefJqwARp
7IlBear9KGMvIqolMVU6M+0Y1Jkb6fi+OI2VZHBrZEzd5wkFtTNuUyv9yvv4zhkbmMHcQiKNW0YW
4TovTWvtmeNXi2CR8NQ+Xvp5dSa2F0WYa3vLdKSgHiVm9Wp6lcSY6W74Mji2WGXK/44+/DWpcJ1G
hPmxslBeeD+Z3qOS1P+2sHUgKKG7JmlYvCGtA0Tnj7PvrnxjGgF4Lcmuoo4/0IpQ1IYd5Q0iUqfT
QcKm8woretHQWLuJPPWT2JtGtCder90Kp39ziu7FboKdHkAbi+vxbM4birC3mnXWGOVGaN4XaS9Y
zmrMY2lU7JyhOVSZSe+Qelj91d2QDDNPlhkqho8vx3Fw5Vp8eKNEpsbOMF9rDcCmvLIIHM0VZIza
Rw5ReZBc++TRU1Wy0kITu2KV3pFSiqOoC74TiFif61h9dXr+aHbMSF0jO1FCLVlmPDX1/yHvTJbr
RtIs/SptvUcYBse06M2dL3kpjuK0gVGihNkBOGZ/+vpcWZkZEVWdabGs7rWMIu8AwP//nPOdPqAP
VbdwmMWXPqivirC71HP3Fq7lVQ8q1MIKguVGwHfNCvRI1qZNx+ftQKvPwesHWfoxZ5QnNDYqHbdS
CGSm0rRy7GRjjW520lEVX2kOkgfRzsA61ru+EyBfseZBt5bLPp46wBCSDF05ukQl1+k7/Wsd+lsP
6cdqXhsfo0eZyORUl95DmEJdmcbwtvcrQLCW3hVeRf49dvWm1ArqjlR3VQ09JclHl9S1b12ctDmo
1rt3oo4Fi38VNPnjmi93TlHse58wZKc8b6c79w5VF+iftgBZYHuH5IObCV/+KaqC9lCFoQ1GGniI
bYluN40ZnlP8+Bs/sQX1fNk7UhOUjDlkfkjbfM9sBncMol5QdyeJ3BAv3XyMcv1ZoW3tPTZlvElq
3thNxqBdSLP35X+fAtazXX+jXFawNgMBqrt3wmDU8lVB82txiUSW+qK9AZcTR1QQhF62C+mu2vaB
9ZT08YmAO2ss+KB7t9dQfnLUCj2G9l4Ort6l/dg8lXH4nbPl3Ro1F4eZ+thbmFVdoe3TMEcvQ4Q5
VAGyYjoaOZSJd8lAhZum/tASSo7XjT+ynhpXqmyf0lHMR3oneUGhfpliW5xaL/3J4ilD06TbN/Eo
n0tDgEY5cvLGi0EEI2MBEefC2fJDb8xNVEn75XfVYACzlvhLEcePmiFrGw/yirX5s+wK/hL8/Dn4
Oxvnp+qTu6F2v8kGGJRFC9JKXGkBlkff7ZlLApDIwpnYDwpOe8KUifvhex1QpTyA3pc+BJi8q49V
NnPbq3VAJeESbesuZ2TKQ/kgEx/z2ewS5G3qZF/SRbNBHKOu2Y6oSXDUXdQmMLOGTNKUMC+bwPMB
5YbhE2rgifpo7y5dZpsNAU5lmoch6EwKlsck5L2/gvBoOWz4NE4eu6V27mSbvuhVzcGudxz3vZKm
tm9e6lviI+3eYX+6n/DK7/0u/Mr68OeM03SDJr1HE3kidwAyevG+OUMvUGuqjwxWgTV5jyFbgw11
Td/XIXz3l+pnuMSXqcpvRBYRU7ewxGVLjQGXgfg4TBFGPLuRl5buv2PZteJiyU7dt92g3vPcnq4L
pfO7TufBrV9QTSyGTvFlXscdmwvrOQvL8Yssc5gWaYQ8oMNmq1xuZbPT8E7pc7mou3AoQJdmwU/q
20bW7wGsb2l5e4D3tHxKFkvTAm4z7ILnwp776xG1kcd4g4Jpv9fzdG97IEHavLimUXy6Ym670SH0
q1mmNFCCh7Ks+UfRzUjg2CtPrVkKTdydmlVf1amgqs3/WuVzusVPhuNxEfiuV7u4sqbkp7YAtUdl
sG2F/8T1DepzbM6OP2NhqOEe9TGkrxqSQOziz7AF/G5nCsBSO26+kw2G3my0X9o1qXZOAkaCgWjP
ufi6Hfy7wA9uW1XBiDWagSPOVLhRNB53+9yen2h/oyYiXW+4gXHId5OzarEbR5F8nztevC+pdlvW
V0ukoD2a09BCoZrL7lqybmejn26LvLmx4pwJcpR03848fGyGe8pSw+qYRM3b5C+f3N/eC3rRitl5
oBHWkPlnvAmay6XkkXxGybxfMu0cm0HSMF91L+VYEDhW2YmC3om7svsqU/ncjiGeS1WCI2iKL6MC
2VQssKYKKDa4EuaWI3HE+62jxzUFc2mF+yRkr9i6V/EUXgdlvCMicqBb5bZbmV9H1cIMs59mnu/c
K71HHeMll+qAi3znrjHfnhovACQRJAIecCMlapyffCjuMRSBHKm2zUHoBuR/Ao5EXXxJFGcdD8N5
1az7Ujvnac2P9NGexzxm0mxMWRrmqM0whFccOgGn9Oq6aqNTocUVQiLkTV7VkhV3CGDhLhghLVay
ejdDyVZl0bnzuYepiD+H5O8+tCG9zhHQEHaYpbQc1idZtWEC+C4qp6TY1L7EVHl5jQh300wGWuj6
BmvGsB+1+IwT8OJexJSZj0t6Kyrks4Djz13fyAbbg1f+f+DbwxEdYY34V3v4m4/086P6If8wRPzj
5/4+Rni/4UKigBp0IgsDCuN/v4jHd8c/wqxlbAD0+I9RAtc2XpDI/ac1+++TRPRb7Jj/h6Z28ddN
23/ewsO7dA1aO3J8x0cs+JNne9RtMozSKvdkk6DEcKzwzpJ4zlTS+qcFDR/BJmyvggUqTtZ9bQuj
bLZP9ZBde8BkvMk+cGc9B7mHy4adG8gEzUPNod7D3leZ97cv0h9M5/9LjvUdT7ih/z//m6quP0w+
iAUk7ekbdV0Phzn14Exfv5980Fr7JuiI/lpBHnw4Viyfp2SGWl94WIQr0fk36VqU10sGJJ7UFOEL
LzHovGxIwCFF+p4VK8ismIyQqGNoFx6PL1FUMb4Yv/Jhz+fZPoocdRPaKnhnG09mKCrcDLBtEBVv
xYA9c0NVZ/NT4I96L2sxvzocNrtDns3Frbtk5UvlO8AFZ99rq1PWjjQoOOmKBZn63Mtc++O167jy
TLBc1Uxb9vJUz4u1bssgaWpuA1kByIRKr5qVfkScI4iYXo4Md+ubjJocLlSScM7TqTXdUwLUn6Ud
ZD8DlYD6G8NUn9PBHykfQzs4rBzJpn1b47qp6jIjMRXZBzHOw8Evlx55pe7joyk1vhZWRGyyM+cd
ZbNQsKEueT6yLNFJb36Qs3ebq1jdVqlMzs6I5OkMdXL2EekznrqFflRZQK6zDSz7tZPUU/PEle3e
mhcU5CQakgqYME9YHHYMZDVM1gtCIRI4zYzXjcfmNhsTdA+nl6d+CvO7QDTF3SB4fxawwCelBPfb
tCsSRp1keaxtAZzEzqOvC4nyC27XZOtU1vqJIEYtyqjcdd5PjgO4Jslm3v9AKmzW0rei57mDn55l
OnhYCt6llKvkLujz5bmUq/tFqQ7zQZo1L15T13KTCqkxrVjfEq30iYVNdp3TUrpdMJoQzPOt4SGq
CrVsBxfJVXVW9j63TUcSsmWhuMlTPqOK7TtOV5yAH4uo6oVK0lQTp4kGfBFGZrKBB40VIhKHGthA
WczgkVRPecfN3sq89dCv5boXdtg8VK7r31R6iE42htdtyVi+mcLBp+dARvdtZqkXhYzGltenTUKF
/WNrZYq+9yQGdpUg9TN9n+oZGRwT4cCQ4fT7Be/DMwa35OKuOa4dRjD6WubRvh/tEXxGqOznYYkA
BXaruKrsRKIZ1Ws4budi4FA7hn3ibnTLPoJ9mOvYO4bnvj92tdNPkHhIAtCQK8LptuuH3pAa8bna
W991R3maZs2WuO40pXmWCJ0BMSGLff7TyvLRjUr9bBE2ENg9Pd6jCDdEvwn6bDSL3Cy9VF1JpzZn
ftfaOis96cZ5EtnbdM288T2cbd8+FrKu2PEl3UzgOrUf7bUN3N3UFlZ3lyVN8aPzOx/iWuYa1MXA
ZLqL1r59lpEn73Ef8fEvDYyxwBoKCs5d5zNse4s4acEmHu+ZWamqrg6hJPscwipL+FRjykSSbw31
15rgAAUb2nhywjW4ZTGb4ty0po840+tVT9D2rV8T8VCtIO6JJcbPLrBd5jkVw9kpLeeGZSiWsVJx
8Etny74Ta8+CPm1UelxdF01xqXFXIfbrh8L1RmaEtWS2dPMFnAuJj2VibpyWmnJQJYd9l5QQGoPZ
j/aVFa9fUordHha3JFCcjcbXU0nKUyFgP+VzK97qBD0Wtbm7LKnn0B4zlXdt71avbobfmk1Ytcul
3++dae6u6jAY3oKw957UWqe3Ho4uBszaHS94nuXdwnyabiQ58EPe+TFxw4DJzdXD+JahaMIUantK
DEIPtFk06OTfMGT+S1kWxWFklXw3JC/h2v6vf//dBk1i8pBzy9BMvcFG75DSrpJDeHSB+vvn3x0K
7v6G9f3DQ8v5L8+sP/6uP0ndfIfyXNDMtZ+39taF2MJBudwfxP4XuhKrXftthL2kop3pX4ktws/b
f/0n/GKS/x44LITR+52AOx9xr9A2j9XfvVw8hlOP4l3uIRtWB4FXfFPtIJ9t/fcOqC2lrId/11lo
Qgd/gBz/+p1k1SgMse3QxAv+8DsbQociZfzcG6QIhEd2JhuMapvwmBngUPhX3+Y//74/vUZdjaLM
BAJzWm12U7qj43ern/ptBj2lTfbQcWmSCncCAloAVuz46y3+S2vy/zfZHJSy/8tj8Nbs0fvfL9L/
9hN/PwDjHHHBq/8+m/j33IpPOoV7CsffgGMUp9B/HIDplWfxzq7c5UBNnaTBIP1jlx5R/2pjQWH7
HcGP+UudraHZyv/ue2pMLQFjPEmYiHQl4uWfluk5QTdXIMftfC9Jtks4fw2HcLxqCUefE6eETj9n
R/LY33VWLmh0udpXvRdRjtzr+zCss1vktuQU5cKo4u55jJDiB1GLvcjbL+tUJ1t05mKL75oQsQUY
q8+jaw0g4FROSh+WtHRwjqAXZdmq912BhKwEO9Y+yuyrooRX3WUSdlkZnVyVDCe6518yFzJfXwhx
TNwu2zYpp7R6nl/rpvYOs9W+NN4sthjC9JsTzOicfXlHtpDmlOw8AKnEGHRQCVv0Wo0dmd7uG3dt
d8f18+bn+pLJ5Nppxvc8YNAX9QOe+WyTAAy3LP7Cej7pcHmMUaw30vOuhp5ja1tiXkf2JSnZ+09l
H+15mLKihICx1Ta5NB6Y9aYOh6e0j99S06Gs2elsxNR81ll3UrM6sqmTMAKwXHM2OHQRDIEZQ/am
wpKH9kDj9SIJzKiyeUi1IclG4U0GTQN4G9HlvG4PVLjfotPeC5/GbrckcTfF97AInhPTTToHp7GF
jxxw5gmWcri2MvdTB3lIbn7+YY/aQLvts4vH50IKmxKXEsrKUnI2c3Mn2MZS1yDMo5t1UQCPIxQK
7rjPxQLSNjceHSRMkpuRnE/Yq969ZX4SfGAitj9aVzxLukI2k+MDi3ADsW+xzG5HICYc4eW5Geqn
Kcs/6sz3T1Eor0r8fnurTD9zd3xLkoTUTNJc+6F3V3fjbZCXjyp2Pn0szKdwafAEZrd1SJtqgt+P
znsOynwVbDvmi2e9RzF9FU7zmpb2zVLxaXSrL42YLb5Ydi8fXZm0Nzg97VOveCzNHkv6UO4phf8y
FTyZx2GGYxwnMQrP7OxBAIBDt/MXO9VqPxbTx8REtJlSp77vWdTaOBa3Yk6AiDTBS1dwzjUJLrUC
bven0f5Axdf7MQrIopQ6fJN5Ph1aVPRNin/42gpHF/dH3+/WlBcwoshuvDkOQAStzQX/ybjz2MwB
b/HXnRuSxinQxE6+YrHlzZl3paJJ44CSAZlOxPYYp/0ux3S675waRn6ioWyrkNKdjukvHrtknysQ
kFUAB6KKcS5lhXzvG4GBKn9MG4wCfe05W3LM8xZ0AShQr4CnEzXBlVQ2DW9N88DyKSB8Gb9PwXAv
OlLMja28g9dDHZlD6nsm+k1IBXf+Dmka/yzWKxP0aLZF22v2NHQjjnE9bDzLv0ZIuikj0mSBjB/y
QJaXyQna3eRH1GKu+lMGwOxGe+02uL+5iKA5PDfVlB68ovxYl3Lc2nFsb7AW8HvT3Np5M52NOX8R
b3gVbPPe4tpvy+pEmkLgzedS8+si3kTTuO5Ivllbv2QnheXB34bam6+gGcDa6savfoMIM5E4gMwy
n7jDoKmws4uLEYcOeyY/Zcc7zlAIBnoMmHy/hau6Tmd9TjJrV3PwDpR4yojCsONanycbs1ag+JZk
hIqo4MIxHIITDpt7ksUPyWTjSxmwwYsSxIST+xS7IlxtBF6bQxt2HyIY4i0Tq3MNf+FjDAkA9W1L
y2NIKUui8uM4FUx5w7XNdU1MnM2p1ZWkAsIC8HpekYgjHXKTaYEeUk7tJR0V336AsTyxNmSX/Nu8
r3gyVKHeCZKMm8Hh1Q1uDTLJ0wD7Q3hNi9nSWkv1jMgAix6z7mZoezwqMEusnFY3C9ErMdcALhPA
PvsqlM5e2SxYLMf6jAfBmOn2L4lHIaEy0I+wu8Ya+eKly/e61i9ZTtJBDcGdR2Rk58asblXV0+sb
cYMdGhbapdHj1i69sihPWGr1FiuUJN99FJyMNk3g3SILrJs8sk75MD2PvjyXsgeKukBkVYPPAyT4
mQ4muq6Go5qANRMy2MuCYz9p9GRT2nOH4UKud7a9WMe4INnchOVjESAlMRSzSW+bR7vGWSYG4z1e
ptcanWWT0Wiyd9pp5kKZKBtT6osyVKKaRS1Bke61iwX9q3OZH5zOvwtlcFgU0ZrALoGUdDxJQ4UL
sv22BvW9XTuXsijvZADuAnfIE5F3/NPWeGEACzaVW714c0pSuc0+ieu9hnnU4G7W6IyOIqPH7fxM
o7HRXkR75onnUJ7qPg727J+QOqzd6OTvtlPcWblTH9LK/yqTId3jxwv4qGd0ER6vjnKp4QLERPch
Rn03KIYdUfUL3I4XT2O/zC1NXaLTZ3tCgKB9cVYd9DA96da/BRrJxavlUz2W4iX1SzrLDLVLp/Gh
Dz1SnU1mEaWCaQ+woD624WhTok3zLs6Drz6gKxPkAbIb8SXQDov3BRng5FblqfLZGDfRosGsgDiZ
S6EOMIfE1l0pdYKzBFhP5D/8wLtMMjhOtg+QFwfmNrdtbpaF5+5hhASHpNbMeoUPbz6sWdY4iEqp
P3mHQDavPsko/rL2dekQ5vJiflNWNt+QEZ9vaqORtav+1iGaaZZJpKpYdQSX2qhqWTo+R8hs1szT
J0d4C6ySVt2M6wRJLtTGIotI1yQIWZVPoss1Cl5mtLy5qRDJSlbXvlH6hplu2QbxjzurOPFDL5j3
IRIThTyGTvGEu9wGeLX8QP1tNvPSfmRRPmyHCJasURqlhpdptMfEan4EhBqPZarpyzIK5YJUuSJZ
FkiXpLsa9p2omROmLxjdKJyO0To9o3r6Rv+M+/gUrfGTZ+OXdZKV8ENA6+rUMlqFCKjzgPY9zHX7
LViI7xillWUKVv21u0HS4dLRMJJ6o8xGoNrSCa1WGNW2NvptpObP2XbGUzjMj0zF9s4zqm9r9F8H
WMKG6OB75Y/gWchLb2ajF/eB7mARoCGXRk0Oja4M3I40I9uAyWjO7ij6I7ksJJx6JX/SolFLLEc2
YvW6crGF/XM7r6eUtkwshK+ZIcDGk3VJjO+oNMq317R30QwTu+ug9OZGH6/57uz03J4xLV1HRkOX
iOmVUdVbo6/HC85ocm9AtFqwT4jwuMEY+3EPbpahoJ93yZa9UhkfRMoVOiLke0bQ1znWZw5eV4lR
+0uj+3vGAaCMF6DRCU19qnt1awssiHEM+FgHJBYCz3gJ2Cxs1wQTW2J8BtE6HAOMB8iQbzn35Kit
rhKMCVbCp9S2eBVQB589ejk6VV8we/8ccDVg9/wZG5tDmKeflbnRJl31kBgrRGBMEbirvy4yA5CW
UGvCEYTn5xJjolDYKVxjrKi4T+9mY7Zwghg0utY/HYdYHDun7xkGLoE+wCEas4bAtZEb94bA4VwY
Q0foJz97P5SHsUPDS7hUT8oYQDROEA9HCJbB17BBN8USB++reh4b68RhkLgouboFJHWhH1LRv2ZI
sk67PvS/XCfteJqND0W5yYfCmILHghM6VpXYeFYq416ZjI+Fb3O49395W8IZNKEVf+Vh/ZRgf8Fv
AAuQS8VabvD2bAssMlpOdM3QwCMd9ThhoKkx0jhhRAukcdb88tjYnHOmdrnNx5XlLCfnzrhxAmw5
S0kVwjxO14RpOVni2qkldyCBkaflQW65xc/FOHxirD5LzoF0Me6f1fiAOrxBmwaTJQtrZR8hbDXb
OFhiFluY50jNXrnGXdQan1EjmubsD7k4C2NJWo03qQ1+WGn5szGmpS70yTxa8PaxgVnXA34ieyms
7SiifPfXVwf/Q7EWiFn/95zK9gNvxvDfBVUMVfXv6wEHCJHHNM9A5GCni36njwW/EWAxUFoABubf
/mm1A2sBYJGRnZ5H1lk2u6f/3A5Y9m+gKXwfrkVghyQEOOf+laQK5t8/7AewUrhe4GDn4wRphwRj
/iQ51S7QF6ex6Tup0mFEpF7XGEoN6zqvjrpbXefJbeHN7V3Yrv1yYKlf1nviY+KnG/RMQVE10toO
vimmoAeHL844aetDNQU4OdalLziksU1/G2VQnfLE9qfDkDQq+ND438PDMpcOusGg9E3s0hleTBjG
5nQqT00xdD8bIHH3dpwM3+rS0T+GfGqTC0eSGCPOkDgUHISiDik4EUOzwz3koSMXwjpHQ+GQuGm6
7+kqSdPOCZUndrM+iboJHuKg6NItThLxqIPFegzyeN6mrEz3gVqiZ50vy/PAk+6N/BYAvw7Lu9wg
HLqvPtG299TJw1trFMRl7JYk+1CWxbZLl+jKrl3rzs+X6qoPiC2sQlqHuqu6i+W0kmToWCLx90V+
UqnLEgOzxMMEcoEdZazkV4yI5bMMWnzazYjFHl7GnY9PjpbbovBx+VgpkgjE1D3jTnLdLYN9Ea2C
mjwUgud2mrsvuusIis6jcwqitL4bppZESdiMRz0VDanhdLjt1dS/BnHoXIp4pcwud2PsQrb+VrvK
eUbxCO7dzKEjo5O8s8tqPaQ4T65ZMAGB8xxSekJ31jnvZwpiZbM+c5b13q2akw/HPhh7dJGPgKgk
QpvcFAKXdeYzI7E8qR40hr6vI5n3p7le9EMdFyULncC6mZehPa8t25ghCCGLLl7/yHeNM2LJR+kF
zXTNVDDduHOfHj0l1i8QsmbklHaOmf/T5WeBdfhcr4x/cz5N34TTui+EeoJ9Y+J7Q9R336MwAx6a
JLW6T03Qj2gyWEwnwsFnEwPEN8lBy7VieBH5egshazBmse5rXs8h6ALtHHwqYO+HbIBaJOfxmkRj
elP9yh/CdE/O469UYrR6IR8sUUUn70kt+ibAOLg21n7hJ9WjawKO89rqm5mgQIll0SQgm19hyG6B
mlmbiKT7Ky3Z/EpOtr9SlP7fEpWLwucRJcF6Dkzk0h7G8JgvpXUn61YcBxPNhO0XHzoiBdD5guzU
mAinNmHOPqzq72XVtxy4iHqauM0xN/HPQVj1F9dEQh0TDvXYSZ3CiOaAzkRHbRMixUQ04FkxwdI4
oGfNhE0jEzvFjVFdkwYlfDU01VaGQmOBkvhrSxNalWMLVG8ZaIowkdaWW9+t3ZT5A/c5lzMn0dc4
t8FxOezBJhOM9bXP6zJhWSucnbvSBGg9S3s/RhOq9U28lpN4durr2WLlz5KmndLksWijAScY0Vxp
Qrq4BpcPbwjd2wCE5Dm1W/lSpQCCR5QaTqkVqV/7VwDYNVng4lcsmJzN9Dgxdu47kxoeTH64MUni
0mSK7V/pYpMzZrlTnMe2nPdKsmGrqoxyEl7GvTQZZUX94XvTNrXAkNzDFBQqLCM2D9TPLglomK09
C/Wt/hV+5iWGlBtMTFoD1+qp8pzh0uvF5Z5bQS/uFN/UppstuhEH9RGD3agY7WdcTWIIjWhcBTzT
M12iUGYN2MXI6nsq10u8ndshsK2HFvYw9XHD8lQkU3lxU7f5zt26+cJpbPgGgKx+c/t+vARs0aJt
Imf9xuaHg0m6LNa0XeGVAEPI1NfSDy1qpYnQp/shaV08Ziy6mUurubnL7JHG2r5W3a4ZStZwlShT
0mAiciizngT/XxYvS73hGxaRr2LCZQlK6sC1J0EUic3XPmn6+axpad2WwM8OieadRH93i6012E65
wy2HZUm3HiZPCHio37ayphd/BRK047sJR5LcIhks/L6DfY0cvLwRMfABQ9oepAir4lXLtozBsIp8
umO/VLKb4IbyXAAtforyVhL7kLbP+ZfYFmaRfmbfkC098ym7qiM8lm49WWtO8Q3H1DYh/eiT1agm
zcCK4WB4GPvEO7d1bD1KO10xXePlvHRZ3X+U9tS6J/L0PfcYBEACZGH/GU0u6rmlgNrh/eVk68Vp
3GytzPHvcMGiv8LOIhfKg5rtQ17OZDIXgmG3Qz5619Wa8tNrVKn+zOm7ZOXGq/oSahE9N97IqtiR
GhyGdrmLHkkljuMhDa36mzs04pnRgrdyGVKeqYzA+F7GBO/zNpMOkKqukom9DaSn1c6XvV/vxYzQ
wLExtB7LJOKa70LL+aZWFy3XycETR+EMXrrVZFL2GVHte1/O6Zn33owVKxUnWktKMgm+ALnx2Rlr
/vCfuBWsaxFw/EDxzecn8uf4AVKVw7FyGu+1pRdji+FMPqt+oRI60ejRUctOmRVKMBxlr/LnqGSV
kczj+MKZQTx1sknPo5y8y9IpsZPt6D1afsMDYqUGtGByO5Z8/7cz92Kw4ZXdnpxh7c4tMKUvJSRX
4B55t4CkStpPDK0LByM7XnEfV6RYC9HswkKr9zT15EXX67ktPlfJlB6Vzbke5Pzojpb7g9hx1myG
CKJsV0j/rdHhdJfarnxwiY5TSNrmNu5lm4ela68VywL08xDazkjhVDQYL6RrifGRgZLdG6dC+zUk
cHkcmyB+HpeILJ1fuc+FF6jPIqhLd+fJFOVbawPjzuzuG7v+mZ9Zo2vuP8FthGfz1mn6dgfsoTx6
UEUwGKf1fCgEtMrNsgY4Afn8/ZsI48pdnvnJbilgyvOxA06eHOEfRChHwBO2RW7eIVe4LFPQgeAi
JK8HXd1nZeR98Uj31BtbE+bnDlH0RCeLFWQZ8SkIDBkO6e9FOdZ7OIQrgkbsdTex6OvnvikAeuP3
HKH4FRgoD3HRWc4BwJnp20RVgCg52OvPjikU9BZuwkPK0ewKeYGIUjrYX8g12s9lH7RX9dp3j4sU
/ZfQgzs8DCI+yiiKIfmUPGZZKyyHZmYw3HBeY6HFwztkW6d8vWEcghc/9TVLuTBHVVaBv6/qaTnh
yKIWndFvv9iAApe0KL8PiIRfcMgS4s39kT7ISU7EdXP9EnLGuO5Ht5Pbhe0sG62O3Cbb10jcl3UN
A7wkUfidfeVyvfSO9VqGUCClVKykXKXmE+yK5Esom2xfLF3wpS265kUOAWhOMODnue6sd78qqg8J
5LE4dJlCAyYEM3znkbggwYfKEw/jlPYV/pGIa85hhUtLusjZSjvuqm/ZnWD2EZbsL6Kz9SeQjfWc
DY33FeYaRvVibZ1tngYAHecoBwu24kitkmB+Mt0aLKzxl1HL5ehxNw8FxmUrR4+kB9CneLWW6gfP
WNsnDiiw0fWY8jnCWAGBA/zOGKicpGShzXRBkRRvsLOpmzK7FUWATzwBL3Iumqm/53UU907qYA/j
zBV8pcwCt/1Y1BR0TXE+U4oGQQ9TqcWj3e1EdR8ZiLSqpM+ySlj6ZbRi7L726CqA1llH0ZBwy+Kq
mDme/c2W8Jc08/+Zg6/7bwbf/kP+tzxH83P/OfjCc4zcgK1OwJceAIIRv/+ui3u/MWlGnh0yFTrY
Pf85+JqROHSYbtnxGO+m98/JV/yGXTKG9MhPkaEGb/hX5l4PGf1PurjrOcLBtxFDfbA9/09+ihx1
rm81yYRFtBIhd2JxtC36nty6baXBW7AClM7cpr+MlT1fD0rIb6nrNkh1eefc530IC4ULIbnkHEyu
NQyVw4y16in36/yNzA87xLLwvHMtMlMwMfQ+N/1VPNfOCpSKMPHyXhRAJ82Zz8oOYAOqN8vr9dlV
8cCwlKlPfAXwV+EGiAuJuS7cM/dguGPPOTKPpsWQgFeZOEwick1vsTMvoNZKH+awyuHvc/egSk3y
cLjqOtyd5EdcoIqYM2l2r7My3NtN6s9YGOvuAElgIH9NgcSYcuqw28zHU18MLmnoqdC3tbdEDiGk
0bmOh6666fyUCtqV6IXJopzzpFzBHgTWbLql2V5ubaGsW3ta1NFvleI+OSpVXK2OSwCDRf1YvA2S
tAEjdJPE25X1BMpQgLpJfCQ4OMFYvllDFb4Lr5reHbyZFq0Pk7XsrKwcil0I7NE9M3UT48qL1rkt
0Zcob3Cz5quvFQ8wByuq3HdiyV8nZ2yba7iu3o9hbuVjwKD0NKuYmk/FiNhtsFC417bfpTyoSuX6
H0lXZA+8nO6T8xgj7UCO47VcguEs08gYgBce1ynePLMpXpNv8Sjsg+VnwwWwXHwQpAaeAph2eJ4I
MuydMqlvsqJ09nyZiEgtYOSboQmvVc1GHlHK3aZJQK5Qsw48F7U/I/y5/mNbhcN9LXMkHiW6Ry+z
5TchAibg3vKu2qyovi/Ct+9k33sPqQ0t0FlKeWWgHDCK2Hd2UvoXmEIL+epyvAq7In3uO2y2mzHz
4t2UEN/hXmqBOdJJd8FeW54XksBmfy2764hkx1XLs34rcnc4+X2LUdXF5DGAsrr1wzR+zAXWxLIs
WT1myI9nDn8sPInSzzsdZ+13W4J7i8p5+STzWBxo/0qOtgauMdh1/+CkYr30GHRP7kxX6uT23ZE6
mKHfjJ1oH5NEZG9pHrUmw6OCbUHa+kvgrhNniKErPjLPmY9Yiq2z5zj5g3ZWTAX/wd55JGeOpNl2
K201RxgAdyiz7jf4taRWwQmMESShlUNjW72E3tg7YKoIVmem1bStJqksGb8gAHe/373nkiS4Dguq
E7wwtG1y3kDf7JRxNPZV96DyoaWo0U2cRReJ8cyGX2zlOFabEfIlILuRoTk5vm4pAidbi8rMNpyQ
jXsTNssqFUrgssjcLVN3cQXVadiBgUsImAye9ZahEOMl7eQ66S36T3WXIyarz0nF9nBsa8IRqMT6
sCDxQVWrq49bFKZkhYqF9cLHhIFfh/b1GvAh3mdvE9slXu0+TrdFVNmHkRPJOiqGbO+xeD3nI5KC
3/n6UTNb8yaPbQoq3Irc7HaKSeMvG4Z1V00cagcDbZupfMtja13U+ZCudagq4br3ZPUe6zVe0QrA
Yrtts6QA01za8jro2bjzsO5fIm4gOtFlRUSOLOH4QJvJSD3bTDxpXEbxgZSdv8IOnFyLIdIvCxNK
SvcLLwVKpLJgqDgzTYW7l199W9AZmQfOCbc12BXGy/V8cPePvheNXGxjMm2chq6PMjTrt24yEzJa
lude+4aeEvKd6S6BIxVymGcSyMzpM3Z1J7sOWlHcMEPGgtjUifNq2AmE1NLSSX40xVXf8nwvC1wZ
S83S8M+bH8SZgoufNP2gERGIUvfEkQbMLHwQZKJRl7vwg17TfYBs9DS6g4FgziUSOqS7oWqJwZVm
Eljromg7ns8zHSfJ6uwJKCF+KFUowrmlzwDKUTbLhpr5OhwYIO18QHccRJVqm3jUQ5gQpJZjO8Qc
GmdCT9rrvktXhskHZHKvHvtGJYokbRFu6w++T6e0GnIt0J/GxG69EE1VbjXWDCjduUlwhuOWS2+r
Z5ECMyp/O37AhQaTme2SA+agFgJvOEktreT4GY9WYM43H3TbDHg2RpiCwNJXS7YUGkHK5mHcmIJJ
QWwxSSlTelTUcCRyYKzt0TYuC7t46+08WEWtDQKraogaOS6ilm/4JTJQRFNQQTg0TFPr5HVSLuNK
+ZRkCDak//dHD0KywfmrucPDS5q+/cfrW0pTWPv9p3TOrz/72+wBlyEpH12S0NE5gs3S/69bMNf4
gl2W0bHD/AGH8Ezb/j3mr/MOGDoweXCEJK/1+/CBfRvsz3kTZvIXiTrxr2zBPjloZ2eicG2HGJDh
OLAG5CfjsB1g4pcjFbPdU7eKdtOOhpxF+gLxavl7udyfZmssMYd9/jAJzy8ndYNd5ZxEouxs3pD+
aBKWdl9HZj9MPFfpifVk6iNSSVqFCiBbNJbB7a558pNX0deel4YE+qb4JTKlc4WFxTjkE9T8kWDF
upTNe47OvLBQs0nuVvUyGYf7mp/appzr1607xsvASPql1XrOuRpTNmbjQP+vywB2IsQBLZruUNwj
JktRBoiVvGjSje8wbzSQmFkjwGalyVG0tI+zT23XGcFNvBuT2mBWSbYtFMkNzWH12bOlWjWyFRgm
GsxNkybhWHo66RNd34a5F55oQmivlO04WwiO3bmkpQyXp4KAuCynhPfWEtlcaD79PXTetKRMB2G9
Moe0S1xgPM9JBJEfxZHCUNryXdwNOHrUpuhakrcEKThP1i3hGAwf6q6qhH32hy7Y+15p73PNJKYk
m+HFAWGDUcLEvMxObMs1q97ayo4PrlMCIqlqA+So70B8LS1myHbOwkyUUu1GI4JSTaPB2vDK+Jjl
YbIPyBJSmRNHm8rPzfcc4xNNaFZQneQw6VRNa9rRzPSRWLvM8q1g4bir3TK/1yiOW9VhU2/tzBog
GUocZoz2023k6PUxbKrpdfTG6KHWRX7nk88hntl32zRgxVjTRuA/qkmZZ9idxcGcjHRYIue7h2aQ
QNUN0d6n+mj0S1+OBtWOftLtsjZtb0Loax14oip6yqoiO/fuUD7nDmTSBA3a53Kr5IupWnXLNK67
cqaqWI1VWu/xhKm3GpfVLhrDDiJVVKzztGkvmiDDbe7RTB7rbbYztMhmdMSHoAliDLkgwiIfGdGZ
ZX8R1gDdQdUqapPJue3qSWcM33Tu9yhN6Y/H07Jm206fVhIlN0k65TdJ6fRHQk/DKxMY+MZoohs9
Nil3tst+EZQUaLQJoCZTxu2y5CixVqZOoTaqB77EFEhkjnzTl8aDh9RUcSWv67JSN1btEINpw8x/
RuLT2cNl8hlhyT6zwtjvTshIZ+kkCQpzIFH51045uFchhPbHSaf9bmlAb/w+cGc+TYVKv2mj8kE5
6BXrFhv75rud8sGIolTNrVtmxqtWg5hdoBz11dI2tYBairhG7WEAkEEXteRjVVClDTQNAtNA+nbl
liq5K63KfsPUR/7L1RN15Br2Fm2rpResuO5LhYnkGfge3GFXBBMGQ40ZHSlvGjwjXG3CD+wbbUw0
dgVp8OS1FEODoC0ew2LSIhwEo/2tMHuS8qHwj17kNtwgWaG4Xi1cQeRr1Q14d+QtmGf1bUTc46az
ZgNHgyvFQ5Gf0DFQnIWv9ww3s3bfT4OVLyzVFI88aJiIJnZhPQQiyellwoi68gyqStIp0Yg+9vSx
Kyc8x/40j+mGOnqlvK6+ze0iuUdzrm9JdFPR6mmS4WIeKXk1MnE9dK4YG5wvdUesaHQvC6pfICxM
Zn+v8FnKBYo+oKqE5+01n5G9YdySh6ZaC98ngH0SYEm4lWg/NxGEtgO5YHBGbAkeks5AYqzEmLxR
cQeAXJsCnZlJU5dznWLEyXTU4MxZDG/KQJXXXtrX35vUoN4dHfTY91iJOejm5TIjGLhCb0zp+xsU
Lr8oT8mb6/Y2bZltedV7r8Fh4DnoXDIMTjFmSW/46mtSW9OaZ/OlqmIb6xNz4bBGpNXZkMtKwrAv
TZyL0cSMCeDuodWxtwcDdS2JwtNJRtHZ0p/Q4Max67Ws8UxViAE7RI98Z3Ztd6o7VWIqSsBJQ0Wn
SYX7V7b4ZD1qZw6WG5cnQlTfVEd5QWm7FLt3JMSl0NArQ1q5ZJVCZMpLl9hHbKD9dckmTzIUOLuJ
Nm0xwT30NSKWLL6ruqt6gNimPNp6PJ1RY6ijpXZgWQonApqjJ6vJaJpnHqkQxPOOJ1hfWEcHg+O5
cTpu306XB9q50B4G3zpAPIxuStFO+9IbjX0cOwG28bRdKxHQipiPbh9znMQplMS52DPdpe3Gbb1t
FWf9Yhzb5NrSnGArKzx/4WCaIT4k4R7b0sweOOokG4ZyXKydYLwEoZE2l7DftHP6NYEutwlssupJ
1RD+bwxwHonu0+GnRyQ2bee6d4BekKjEJVS41nrSve6IeqDdiCTkNK9kf2DGiuwd9P6eqYVzAklc
buskjS40XKuwzcOU2rpQe27QA9cCeXPd9xXvb2iomU5luyrHghMO2sjUJvVChHlxD6dhHoL7DSBq
gWjM6p1ymIL8nRrswt06YIVxyPYuOs0xbqD2pVC5/OF75IX6UhPc7UajT9wY7S7XEPnprKTvKDM9
72jkJikC1zBYEZxRUlY/luU1aDrtpjbN6jwGo10ujYBkxCKakpGwgAW7CNJGu1GOrJmUTeVtLDt9
x1Obx1sQQzXCKtYtSBdHX3WcQIeBCNo+Eb7Dvp9t+aG0+3f03mTFL+QdI2r2vSBXzL8hOIsU0SQb
FNQ9khrLqgfK5FrZRtPyYlWp+LIR2NRlNmEaDgOMyr0XPPjYYU8VM9KlwhBNcmTq1+Y4F756lbmT
DHBWXqKbKzzheO1Sle9kowGuS12qG1Klnwuv+FbBIPRA7TXIGiEe8BXW0glIAqcKHvjMAe1515X1
3PMTRB+vSljxkkRonIU97TIubPwJAe7SfsrVXgPKtsF80kC6mJplxv2OCEX1qM3w+amnXnOpq7pe
h1Mav1rDkPCI4KC9gkNsfA+G2HjUejWchkhmR9+fQdSha4Qv9YB7kF74mJCfKfMxgCxFaeJSJoK3
DYK/22pVRFNM1NNdWwietYU5Mc5zXQXekISN/pjR0XGLBzkGVxMzt/drTKeG6IsjKhOucNl6fxMY
/DkkNENqdVvgNOKQxaHAtj8F5XMaGCKorHj6IUoU7bqcqXrha1WP+x+OKv9LWvBnt9HnF3KMTy+k
wCdNyJ90LlT5tDGikM4Rc4zJ/YbD21+/lPn5Q2FpchGRdWmaQtAA9GnDb+R9oSQ+RkKQycsTV+LW
XNdbxnMX/Uu+Ctbigrj6SixZYh6aaInvc0Wk9Jcj6J+eOz564f44dpDy/vQuPp1yfAp3+jHAIVlj
Sliou2Rd3++DnVyTNqL23LuGM4IVdK+vAN6t6t0u2ji/OPD+/D18/tY/3oNtCvQIYuKUKP189CEd
zmwo55toqbfN3GCbIQZ7Nn9rgWnfZBWE3+a7pxlEqj2UgpEc2Mw3Cjd+FF/T3bhoi/tSXtcyXdEf
CaLmJGAjVtiGK+ueOp7F3/zq5jf0T1/aD294Fu9/CHRidB9DN+ANyy2uh+G2vsdWTjd9sU2P2EPW
C+2l2DcXBKZtapOX2t+AGGYQxl++/qdwJ5U57LzmLwyXZJEu9CXIp014ae/TRf6QvqiLZtvu/voz
G/Of+VefeX5PP3xmV+E/K2SZrv2zsWGDnK4IDy/bVXyjLgoKTNu/+5JnZ98/veBctYgwBr7v8/3h
xhWhtoQrs1lpl7S47jbdZlyjsW4uk129DNbeBf77Q7VPd0u5yYB47eJ/x0p/rWynJwyhgd/hXxlI
P8k3v//MDwKOdACXGHNUlMAoT7DfZmgO2VIma3MTJVwTiEe/Czjii6ABG/Oo45H6JJz6u36jf+He
t5B2GHfpGEYM+S91Ykr750v2Q8Hh+WbPZBWSpXicf75kwwSQXhMY9QrXe/cUUYn0xmAbVr+hxhvd
LKMrsxI5cRSZ31euJp8dLKQrUC3U+GZhvY6a1jqxwctXHKun+ZwH+IvPrN6hO/oXY84IbvRJvChs
B3QctxCEAzktAxsPRzG7OQYmRJsw7PKjmr0eiRrlHbPf9hGRWq0Lz4nvq6psZ0gi4GFDqnhRz/YR
jUjuXcL8foXhSTwxE4pWPYAXjFqi7e8MV/bT7F4SRwYBxtd8kEW+4CaCFCWwD/RFYy9ijDQh0jMa
uZEL5xprzxCgAEwkvkxox98cv2uvhzJAOUeVweaUeog2RkR6c0FZMYZQLAxiQ9EQFJR2pGRpPqDr
yYZhY8AjoMRcb2lQXNwxx+TPsSR+pmJkBFBnGjNnLeu8dNUwfKBauecPrRhSXUjVmW9sxvRb5qjm
2Yf2soHI3pwHC6ZCamn9dzlW7tdR78NTowYP14a0sWzV0TQALfA55fZJCRNHNC56jwNV+aby3OBb
15TK2bnsgq7AY6DYx5HtPuVO8QHPVQM5BEPiVQpqovhwbvNqwyjGc7Yce+xiJdGo2mUAmRtOmdQ4
NJbmBPw8wkiLFcgr9JUDyv0JN5v+YBcyfG2YBex8z2r3rZYhoWOVqEnmVOP3HthzvlW9ou2IMIHY
xTaK5SLWx3rPOshZyejpxV7oo+Vfj+yfmj3GTf9yxJ+gUTNkDUxBKjoc7ylE8iXozMz6invIuMIw
m3zVe0PbeXk8fSWs4d3FDog332n1Exmu4JBEZbwF5M4BtA2ttcdG9gy5ZuDbdMlGD8ycfOTV27Bg
jMWNM55NPi0Hd1OSp/FtTRxBw6GqwfJEYRtmsa0ERpwj2BjTTR+VqHF0SQ+H7EOj88mUVmspdVyy
MQar3jXrqwyJ8zgWabStZFicygBZiYarVZxDhkTxr9dNEvvMcZTN19qn59ZkQk30EY0S8O+G+Q2l
Zlwx6wkXFyFUNz6KWXeMzQJPlVlqTy4/ys45e2YppOyIwC4HDXw7HPLchWdKvkhM2MDaqRMLatIj
Ji1+6F5tvBQj1CVp6tE2Rhl1HDziTHuZNNaljdejeqemWq15wqRUzwTMEJrGuQLVHL9YbkjH/CzC
GrMcK3T6Z7lFBa3giLWhUbZHhmPwNwcytTJpjX0Z4DJj6OwOW2PeNOfz9tlNM/teKY3pBubbiQ2O
Wdt3htGq2VPG/rtO/HZbwEOCWgoSdu7DHR2NICzHGuZLBft/zrXm8wg2JMPjlprHAOPtCbq/8WjP
hwA/svSVQfuvhXsusb9bulmgDfODVZBZT5FBN2w+HysGj5oXrJ/jxp8PHait1b6bDyLowu3CncAm
95kC1Kp32tb/OLYMHdRC1+DLTgRfZzkG0zUh9XAZlROOypEuCbQofXRIcsXOVlrxeAsf3zoLv6wv
zKLgaKWF3rs2H7wgTgYPhsct2ANIY7yqml0mmZA7tYMRlb5VqG4VB7Qk5oyaRBX2XDQ4awXjJ7L2
HKj1Vys2InNjprnxOloOMHVP756Bh4cMq03/7KC04skZXW3d4PjZm5VGHE0qXHgLVGKKLnCPLv1a
GkvHpuWHQCP4dMBAldwUsFwvLL2Pzm0PDcAphI5o7LkXIzylTdW7+nqgbODUjmG5ojaLojQjCZam
PRI7kqH1tW8A0pemgt5PXEKOhAO1cp8FBJ3SXjKXTqKMwa5R2WILeSkjT5M1/G+GNndHNlg9rwQq
EvePqF6VTqZt9FgLOOpZwkBPmMDfSa01AcNYBKdk6DRPLIfVV53SYjrO2iRw4aA7mnPQxhKvH4p4
jpmBePIrmNRpb8RZsxs98y7tKFQzyOfVqaatS9wke8obvC12T9yT3BvJLqirElEy998zVMzbLux1
nvHNGG0n0MtEfPr4xhPjgCk2VdNli01tj4ONkTsg+uIYUotyNKXwoFHFFOMsVEg/nuF0Bh7geHps
7ILwEx0I9exMzpJdV5sKvXPswOkW2v2QKpdIX84vownkKyIn2+s+JcQBEv/BEGEP1p5QX4kdYSOn
MHuIK1SfPVQrGoEHehx2gXKqbYaIctHASLvo8lEkq95I2zvP6PId1ZYzZagIOe/ntc1Od0KcW/mp
zB6NwCufjLo0NkaorEOuF3LTx7K/HVivi0VcsmIsIsI02P5lRrmvEtOSaGHLb5cW423rC8HzxZuQ
hhttxPJtTdcGB/oab19IFgNTp76EKO1unK4QN1pHzgEnNU+JkO7qy5IOIg2tUZ+uddKMtCXYGN0b
Q5sIn9Uq3tqaGRgLcHjeiwqS4psAtv6tTgSpPfpNzpD0h/VIcxEugoIkYU0H6D39lzrbH78KODi1
3PFMc8ujJGupyBQ04dd+8rptNxUZulXox82S6hgkWZ402l1FlvBqEAqlhxVmk3Rdfz1M3MVZ7OcY
J6LpgRFKu7GwWl5+7Eb/Jf/a/03mC+NQncoETp1/sTsPi+//898/cl/++Knf9uf2F7bSv+S6HLb6
f+zNXYyH0nGZlc5bc17n1+Gq+8V2LLguMw6Ru5Xw1e+bc/GFQZ1lzAY3yso5kxn/ynD1o/r4p9Md
kg5IJIiCCCDkzj6zDy0vLcj2lwAppMizVUB3zVPJysh1FevWfjJnm/08PoCPydN0zHDFYO7Kb1sK
VK4J3Mc7GhXsEwGP6qb8GElQe1WyaBde+kz1b3EuP6YX8xwj+hhp2PN0wyJRfOadBk+OWzHRnacg
WVW1z2qMCVdGQi0hNWPl6QEdQ3AfJ+d5Mt3hpWOOfZEM5MicChnKsfMwW6Pr29eNYTqrsCLZvVDz
oEZgNSarE2MczmzwHph1y/Csf8x3kC3RyJk5G6827/rCDQjALax5LFQ3GhOiqcw1pL15cMTpwHrC
8xV+Z+nMakC5Tf2EF5ZW8M5J9mFKbd3GysOh3KdDCr+PssHXPMH+yviWwlErs7y3ph0ItdZOUa9K
b5ArYhvOmrZPHlfamEGjmtHDKvLt5tT31GMSy56ffzoTqFMo+uzWhgpzWUlhXQxFWV46jGLBMjf9
TY8HLjyD9yK7kFFY81K0Nq1wAjeirAjk8Siz7izZi2cVCS/eFaNmzdU5wrx2EiiQo6FnjBJMc2/q
qKVjZDUXIy2hixhjGj6jJHsHwdftZvESOF3j6cG2JoW1lR4kZoDnIAy0NCq3JMfIT5tg24ikqb2b
N93WBkK4hjDXbUyGUlt/bDptiRo3Eb3rywfHLYCQFHniXuQ8z28n5poBrZ0GuEGYQe42gGGyCqYq
hJ2XO3inKxEdVK/H71QYNafYdtK1hzX8LeVp/43nIZwANPNbCgWnbEFdoffs12mwHbj6T5Kzw6b2
suqQBJW6tcI5C6vXtOtosbpjGN6tlARxqThqHTCy11vogubKNvn/yEJpvBLBP7LVQbTnGJ5uppau
2qWlCvGuWW7xrRgm65TZksgCFhcovL3j3vdTEd2FtHHuw7bQ9/xerVM62430sqgPBPasN08GirGT
01xlmKQQ0B32ZWM63bV9zm4qb4KvlATlZ52Ku5WPx51EA2YJtqx1uI0039lB4awu416bQPQWwiOx
nvTblmD6N8k+DVMUtZZXhl/Xbyj+eK+AUuAe87ONmWHN9CPb2qDsZk+NZXeKfEeWAHPGJph6adWu
Blgxy6GqqEHCns38tZ2uSgVKhe4Esa2wv2IXJz8Wc6Ua903VD7Dz6HR+AaYaXNZB7e6p8KF1gLne
waLVfE3qmXPMgOPke0eB4YOrk6rZ+tGkncqMekONPEWyUF2b7QcJtqbyi+BoRRgHKBUAy06tFfl2
fVLXNtwdKCsmHO4qs9vrzIFqIghZbzqGTNFm0DiBrbugrbnVAD0wlg+xXOyCmMZjjdScWKShlw7s
TdPCuDF6i0YaQ6+/TQT1viryAFdtE0O9mIRKHaoIi/YiZRNxZaUUSHNiN8vXyDPGJz+dSwM4Enrx
inrqmFC7Yq616OhaYkAmw0DDw5u6lwKnAWO8uohOHsIzpHOvnKGBTJkn3/Se83wKN3ne5Pcgc/sz
uVcK2b1GNfveGEp3E42FdyQ8YTy3UeSfYR6SDWQ6O9KSDQbjWtcn46wVptqMZUYx+4hhChZGcBHj
LF3mXpR8l10HbSulnhUDskWeEkGYWeaEgVjkDmkkNd1I+N1nQWx3FdYU0VCv6La3WsRJSifOxGWu
q++YmMG691UpQShgH+Xkog9fyZgHu6pxm6M3DcZXpaR6qU3dew1ZHziNw0ulsYwUuRPYR5/biSbv
tj27feXs8B/Y5w7kwbvmOvXNFMY1IM04D08FvTTFgpq5+HZMoARR3ldy0HYZPVupuPQCm1KOXO9f
W+YUxQpiBID3mXVb1F7LZdCM97XjUUQF9bG89yzRHVSmuv2I7/sIKJdmC7usHppGU6uWrtqN0M3D
MFaSHRZ0VbiPamfJDNCT5KEQWaDIK+8xMFJq8yRPac9KrGddZTbocEeiemfWW1FF+ckVLRxWAvr7
lAj+LSiHiJzJ1B0sEwHCdPvhcsbCWoumlOYbt5pcpaClLgOtsDg2K4bzy6Ly8oPPtvO2wxhzYbRa
caw9zDSLWjexCUyMe984HLIf7DVf/+YpUoKEEI01epFPt0fVX9lpaJF/ahnOAad5CEhenBqO0Xtj
IiW3s7OBDTWwFvvCSn2EEKeQsEtsCTjcsNjvFgYzPFi82NLRoHBu57w9k14kJCHM2ikn63VqupCm
ChS7a3NoBwPFBGffNSZigKD5gFdxMdteaFZTYlVV7jwj9OJ3RQPAacTtc6pEnd8g2uQn0RVwwovR
3FE6l72bvQgwBowV3k7PtoCoJmBlUiOX5XnsoPkAinDvEjcY9smUV3uPM8gBCcFaJyxZ9xolic1K
Fr3xJBKGyimCx9ap2/yiMQuO04Dfdr4o6i3iHxlkbmJMULMUMXoZz9yytDfkrcDhjCWFBbHVmM0S
jo5tFylM00I82NgPdjiH+E470WKomhoiJ5oVXXR9KfeiYb8Qe0N0tL1W3/RG5YSAk7py406ucQ+3
Nd5bvYFeGFZmvOoYTCs4uUm9tOHf7n1qIZea6VI9pROKOlZjKN4zKyhM1KFGZEtMJ8kasg19BpNF
We6NARYJv63DXqaa8n7hjO69YSSmu+yCPno2Op3+JKtJ1llgw9SSCLILJ+mn14C8DbYTYT0LDb5b
pSe0c3H2eQROz+jWi/VznA31GhAJrM5CWpdm7PRXCn4LQ5aSQuo1XAsePmDV10mNvhpwzdwgpo2b
KO3CjeYia9K+hTt362RGeUWJYXB0PWK0WuL0B7OpMUIMzS738aAsuJH9k4Mx+8ATnFR2w0LMyhau
vNDRF2WesSTX6HxvXT2ArmanGN4mtd4/SOLj7yQRnN1k+B1hKzttv0H68O9VStQi5b+uJgx66zbz
k71HSpFCoNBe9KPyVoENtqkC5rECggb2j2rrcqX7WCSwrBRvUIky3OzNsGcqlu0C1OflUMTlRov1
cONVyn0Nx6Faq8odVlHmi5tSxc0ehIuLE8+DFYQHd2OQsiXkKqtLuxTNa8gebyHzFDpBO2rtgWYw
1JBAt+sHEffWvbAnspFELSbaAuKGjgH8FqnR93uFNriw0l5FG5uIUn7Ic904Kszr1zIbvg0FX1xn
5MU5zOJ6i9kWa2MJ4JZ+5uiooEyvRhofjqAB6iMbaKqB6l5/4WFufk3QuK8EK+265SJ4HUueqzO5
X5xCsGiHvA3HiyzRWNCAN76EliBLnJV1nIH2n3Rcmpk7LAuNorqiTcht2yK91qHqQSyZrIXTzrQ7
Ve+wjgn06pQvBOQlpYtEcpZ9MdDV1lX5Ab8z4BwFqQDhjDxisY9il0akqeCxYnJXMxiPmgtQGcXD
vFVb0PpIa5pWLSPDfswLt6XcLZBoFHlMlHyyzgmlg0QwzYuILc1Xy8guqPugbDrzU2wRYK19Q5BP
RtxeygLvuJ/aT3YaXIV1DEoR8FufDJeUEPlwFHtgW07mnKx2VJDpID2jhuUedaptu9OynKtdct1p
JEGcdE6gUDQVBI1BfC1mq7Ho3FwdLTeBca2CTOcuSiBDV3jM3+IPs1McmdqDiwVqN9V+em602nhU
FR2I7eyUCjUHf3mmB1fxh5FKL9z6mjUpg0r0YbVik9Lfkw5BS28YIV2y+E0nh8ZN2lIGPztMcBmv
GLxg4Oo/zFxOZVrPFv0Nh7rtxVdqu6PX6MMA1ph1eWL/7lx4Vm0dwnbsd8nsGSN6yOA6ZrF6+OE8
ffXLpPFHcvDnIatw4MBjTbZA/Vs82T9Nj5g8TGalA7pAblkM0deQMXTHjfLXr/LJZjxbDn5+mXkM
+sNclcB0WnPcztZPw8Y/CFzGC7kgbH1Q21/HmX8+aOf4/vOhmxIEwUiMz4XdmJbEn1+LKlirHhjK
rMdDAMNogYmJjp0WKHC+Ti6tlXtepbtxx5V3vSq+/fUH/TzOhX1sWBYOLt1D3SBf9/NrQwKIucOr
ZB3vh1O9dffJ3t40v33Gf6tC/2D86tJj8cO3vnppXn5t0Lt4yd7+6x/L//lv9Vp8e/lRFvr9x35T
hSRwX8vAZeYZYOC9Hysx7C8MXvmBWUrC8P5D8tH7gmCEbIg65BoCKYhL51fmj/NFWFzDrB62LkFn
8lP/7z9/uibrT//+4103X4J/TP1hFzuzG4a/cY04JiOYny+T3sEOWWXEdnAW5vtoFx0mZxG+t9rf
GV/mD/PPr4SOJeZ0pW3ony5InSYJQu+lv8K/2tyAF0A/9QMqk0jBTMNdjtF0p3tlQSdYnp51yojP
IZx8Tr8IZHuMPdO93pT9XT5M7Vn6uXGm9oFtthcwAe16T79tYltjU+gzt+H8ld1ouafhSGmByPsh
xWUWzZmUrlb2Lmajs5QarsbQUM538JHak8jD6Htbg0zxW3RapsoaFXaxZ4iAx3cWbBM9Mb+JuCBQ
H+Cz4+dL+ThGQfWm05PkLsIRWHykGz3hxqGuqbOoGFiAvlGb1FLiDQZoOwLxDBp9IVIfPbpQOqOz
SJlFtK9HzBfgSpmm0JvnMkyE3wjeP0IyW3R6l285PHEqxtS4i6Uf3oejKZ690BtPid+ZDDGMgC4T
rwniDQ4jmHEdfQOzAr41eXi/mindBXpQ1CyLpCbrXssPzBrqK01zRbkoRrJIS8mOpluHDvOEnU6h
CDElO9GWMX1yJO8zoCNIAb2LWgdluFrglJsJPISyqXjurGsERqiuiWZfabVlX011mXyNOXUc9MD2
NwMwibsocBmdEzepWIONIPAJq9YZ4grQhyN5k/66DCzVLTzfinZhbiYHkmserui0gW/i1V1G0L1v
n9nSDzfMGkIcOcwN44Vl99UqbwHKwG0ABpmrZrig+8m5a5mo3gVCcejR7KoiDe6UZ7uNqOWIHS+7
nabSO5ZgI6+0vk8uQxAqaPqQCQTu926iraGqTkKnbw9ebx1ftm1j3BmpU+1pwqFTUAeHuc97elhX
1pAgR3FNi6NfRwVjaxqn25Q9f9TFwakOJNdJ5PvBRuefV7HbzV7rouWU1SVGtNGjDm8+DdRa7JtH
KJ5Yf4Q2Xg+Daz77vhh2OKEac8ORuDsmviOezRzWATlMfFrwUdAHIi+5ldEcG4FUByYOgHGtbUcE
aKS11IvPjBFwElK8SxSyEWBuC6/mV8SOJa6OQU0udzmLNOZmckvG0TykymjPlslwD0iwLbUfwKmo
Q6amedpUdBU/Tg0oPvqjZEQRg4ZHKqMQ9zGUsXnSSFt+r0Ij0JcCUhMhysFjuwIKJ0UE8bzZl0nv
8sb0zezCL+3obiCwb24MRjtXHMrrB9MncrcSisk1yReNLV8ZTdkj5yggjfXcDc/1rakHcxwKNDjV
fSN4Az/HhUvUDhXpQaZUZriqqBE5ORgj8KdGOSVQXqO3nLWhnNW0YFPSLiLdTuzVx4Lw7/XxH7/M
PyxMSH8+NTm9/Me2fYkj9dMS+cdP/rZGGl8MwzKYUDgWLVAsbX9MT8QXm7mFzfKAnwaAAKajX6cn
hvmFhQt3E54oVi+Wld/XSEP/wqLJ1keyqs6xMvNfWSN/3pmyRtomIH10eEfC7vc+u1QxX6d57xMd
KtQNDKCljiBh1f7frJDGzz23fDKDxx6pK6ZBHj4u4nQ/7UxTRw/SyeNleqg1Rs9RpPj/7J1JkqTY
lm1HRAjlBbpoXVlddxBzN3PqmssF5pSNP4ac2F/Yi3jhHi9fpkQzRbIb7h5qqqbAuWfvvTZuoEat
UjoeBtPiaYllYMCGV/5Nv+9fX3kxdv00E7Nxm6vY4Bg/GueuX5uUB0VrGtx++tXf/OuA/+uo8a/v
b/mYf3qVZcxBTOdVoJQG0xovw9pf/09ezV9/V8uLMBlhK+K2hOmNqevXF4EpAKFr9CP8ta4D+LJr
N/Hnf/8+TMF3/KdRZnkRtpgofR5fLRMqz/LnP72TjM7jid1ZuGbP7O7ISG6boZFkvPJWk6sx64Y7
ZAsDfUrKlv4tVvlkm2Rxoj9rQRB2Mzxxkq8Prdbm1xNfvDMOJPMHoemcYq0wvtArXnHKgjG3R61O
N0LRmknmoYuuhZjQZwTHtIsrtOKVDJX2MsJQPMvQBBOXJIXE8h7bILssd9XyALh0qdZ9CNnkE8+D
2Ma0EGbGNRpgv2s8kd2UZuTsetMLcxoAcTsELQ+baUNtA0WuYZ5vm3Tsq6NQoHX2IQPZmypMk/Se
w0o92oeTapsfNlVE3UY3snF0VgabTi/onc5YWUU+bgEwhfoK7T7Z1qHSnW0vQaBOkSIh3Ito3wFl
PxexqR/bubI3DWXr3O5FSE5rxghnzQlUidRotGZfD3ZUgxbqckrGsmh0HhrNHOy9KXKIFPkSvmE8
BMImEFMOIDKchjwSPNtVXpTVt5E0/cltEJfw6VADsQpJyzyac+FfVJNgAxHT9Jw5xP0ovLQqUOh2
5f/wlerQS3xrTywScRCzCAFDijKogY4qMEAg+8J7aHqg6PhRV5q0SHk00DaMYNSMnKaLKr4nsBe9
5T0NzE1tsLXzh2aHltiAp9ayi5Fp6soDR7hTZlWvZd1U24ogBDgAqtMwK0yUX6VA0iieDHxX73a9
ArPraB9OQ8DaMxp7rXUC3o3fqwctsqYH3p86g7DX0AgM8ww/pLov7HB8pqCxuUcxzE4qRawMQLw1
5L97xz7MXZt/ZHrUnzS7musHs14oxCz8dn06MJ1KUfhHvnT8+m1zImpWte9tWdp7iAxqbXuheZfh
pfzeYvcBtyWSqziO7G8q7r1roIzWtcWZ584sC4F/IbYL9uhdfSN9vaVtWc/rq1FGNr8saRhh0Od2
DzHUid4HWKGQmmCX6ZdiYkY76oUNb8ObYmpjm6G7kziT7lrH6u/r1iox9GUc8/Vq1NQhYpn6HZhe
M68sL7ISqAVJg+FtSP1vzgT6LmBmdKeDW43gfAeZi2Sn2MqCHTcnC1mHiWp474axR4wkiZQGqrOr
Vy2frW7djJN1HfZkFC99H0botbMeAXCknYDQfKK14EANs4eeNjP+UclqDuitbk6nCGvCARcWw3vn
r6k3G1aJ68fHyE2nlWV34ZW0bTR6SNnWc91E/n6eyhimHt1t1QARUH31uYWZf6TnpLk2/UlRNoCM
C+xiKYGje6xwQT8lkFVggtRpELbQHVgxozN0VuKsS+FaHbvifrp1oaR+1l5nfroidD5oNQ7PEwoc
hw4bYx97vYm4X5IcDRNuceDqhb+NGwlQqtLNfhvFdbnpRQy0lHzRzD0EQB5MiOTBECQzaRpNnHMW
V3AqcSySq0qTQ0wuCvNZT4yrj5xm5dH7zGdrDuZ96s/upwFsSrJW1MtPlNWPvz+b/S8lMvHY+/dT
10qWH0n5Xry3v/IA/jF3Lbn/P+YuIvyO7pH0MQVFk8bPOGL7NyRorOb8R56mP7tWnN88S/B8xUwu
yCkK8eduwvrNNX0Hp7kJVNFl22H/nbnLXrgDPz1oF0e5TxDJxLXuElQR3l8Gk9FWhpX0+bDOZY/a
S9z+eh7L4aGPx+YggWA8DX2DczYvOB4EGPAVNQ4lNtIVrOXkWXaGxaXvyPd5DNV34E/dXiC6p2z4
8VHgag2N69hmv1kVSXSJBqNvtkMzebtKH6j+ychlR5wu7tI4GnmoVD5ihID/goR5H4dzfDFMa8Lv
XtODHcDuofIOZdzuUNKd9GCVC8Wxgtnp+XF0gV1T0NPCM+Ps+jB+nVS8JbkcEQpo6GHoReOvtfFq
koa/SgSlyRml0EDnhvjQAG05wEtJsE/WziquSIPGfGq7JHa9dTfWFp+Oq19pjS12kR+b98XQq60F
Gv59aGON3YgxHmAiTpsxxT4zh9O0q6HBYTMIJzqV82qXeSaPfAshY1YxpKRQZit4ncVRjY065qJl
K9PXE/W9hN8ilcZrs9Ti74T3+l1ds5VOSCSCb+yk8wLahq4+De/wLZFpe+Oiml8aSG7v84ycNCo1
bmLVaE9EBfKzoeECWGmNgiHQN/GD6Y9E8EBqPRsJESV7CvWnUsNAhOzeYj224+aSUGrKWGIPxZm+
Au8adxHRnIGQ52rwzfRsIlisiXcmG5BH4bqIua873AGPxBQFgBSnuWpskn5pOjioYngHqrGPr51+
DO8azQ3Ntec04Tky+3zjTvN4w1KmwdCQYIp3Q6nteqjLuyxV+rH6oqskqa3THOJNV1PcRo9otmW8
nWKtAi2LCZv7eaRTZd93/XTDs/ZKhPggRyoYAluONH9IcvBbsFkQEyK9vbHGGPiUYfAzrunFwBxo
j5Lb82xWN1Me0hMTDUntU4iQZBcOye2GBE9qBMAu4sfWKCV86YkRlk7GkbKWJkz9R6LcxKhTczBu
Qn3s7ignYNGX6WiWAYDWmkjCoI+fxexES2MMZDPoWpRjYPYeLZ949IxphIVawk8P1nPEjhLvUTjz
lRvjNa7MZamDfOpe67Ft1q9aoffNcx3rzlEfG+smNnCvbuAEF9dAv4eXvOdUuI4xde04yVtXhYaS
Q/FK45ukxF3xvbVkfZumWo03obEaeqUzTu5j5IobL3YM2qqSiXBu0yegMRPoO40a1KlKMeQgpYf+
FjRnse9NN0EbCtt7Tgf42GSIGbmcqWSU6Jj47hPYdfA/i46uQPqO/GCQgkqDmnIpRXn6lT8n2dYv
3fB6KMN5T2TOP/eYoVedED3+j2E0XsIooZNHI3PNZV9+IP44O6cgLAszt5V3zqSXa8VUzs9oJNV7
GHn+QTVGuC0He8AsMfrbLOLLBBCxfMj7sbhKQ306T37bvplxahEu1tpqi5+GAGvc9W82qZe32ONs
sUZFFFeTWWZ8mwlaoBXCkh76CNELGsBbOvftlUgmcYGAUb4ZyLTflDeq0xgO2oMSIn3sdJhfLK4g
cQbRlNm7QRNSZ9TL0hdOhmJLAJ+IX5lkzt4tsuhBebFaDZKoR10qncwIgYW7mb9f85vzs29KTdNL
GYr6QUTezF0hK42b2KK0hsQGGeDAw06I6IekeDXbULn7LhRGwEzTQXgdu+E2ow1zWpf5XK1HA/HK
DXFidJPRXE8ZdTSt3ZFPZp24xwSksCFRkmNafStXbkIlsmM3dGwNVbkZnDJ64+4giRxYzqYdl46s
BhrWFYzL4knhFwCp5lGJ2RXdcyZbt0XaU8brFHWgyonHvi1EWnzJ0pVc0Ln7ypGQnLvtU9HUEmLZ
DhrbZi83+Ealyo1Be07p4wSFfhOZjTxbBnU9GIKZU0Uj5QfuJgY9vEaS/mN4IzT/RPp1NJg0YHXY
Dk4tnvnnBcFr7S277tbpmJJ9l46HCAmgbTdXpvuW5XA27GpscfAUecr6GXBlAT37QiQpOWnYqD8Z
GaMDgDh7Z2Z0GKH4c3WIYv6USpUPEVyTS5H72VsCF3iTQPC+smMr/x5aanovaybPtZuY1jVBLKjG
cePzj+v0qqo5cdYs0gGlmEa5FT2wjVVTm8ML4daciIXvVWe31r1rm8/kMWXlPmOC4OvLS3ZvRadQ
b/UByw0OqQpeF6FuTO15+ORpYXxUXtiv6wrGuiUbdeL5UsJhUcB4WAU3KyPltMAt6iOvcvWtLXNj
P3OqiMCWv+Q+xJeZno6LHkkfsowPl5baOc3dCkf6N1VqhAe9tTAbOd6Q0BxljMMlLHLzczTa2OZY
NRfrfGJB2nX7wlIMHIl5KkdBusWYskuiNHWfj7QYi5G4SOBhKx3x4rDuHoD4b9yRvjrMrKnYpV3C
1cUT4TJE1NsFgsPFPcuJ7P+M2b+nJn8fWJkK//2wy34xKf/zP95/1uD+/He/D7pC/MaCG28sqUTW
Qmxw/lwwEoNkn4MMZ/110LWX6ZillC4stj0WY+ifC8bfQFTpFkMweXI2l3+zdkP/C42K9aZNzScG
cM/ivsFW89eN0tAvorgOSDuBacJTnB5iUBmkAvOrGjflTZT33Y8C6sg1FLolTzCX4zVeN+y7vtO7
FDNMJqSkkcfTsMKW3T/FJrH6OEsA5tZF4c9AI8qqCjxJFnALoLU9dKMrXnFGsiTxO0XAMYZLDgYX
ieEKpk+bU6YtnRmYVaL/wF0JoheCRtVTp1Srgw8vE0gVXQbQEQr7RnCQxEWUU7KI/NWDZoeEDCkz
TGdcoiI2l6ylrqvnvDWtktPebPwAz2wNq3qUtABH2tJULwHCr0rq0zch0+Q97H4LKQcQz9avoTlS
0jEyMAGbsh9FjomE/KBEhxoIinpNw5+D2NuGaQphpOpSiz9O06MasnrbRzRE8x4iQsyZnH+AZ4q+
k6YROzjw4T2kRqUFEy1ozloMedp3e3hYDpN3bHoJGLwk/ZEtavuGMvjmI3M9lnTdmN5ZxLTjdWK6
U79BHoFfhot2oJMji3nK0aoYfbOpRrkSBMyOVmao2y4e+JiZOMn4jI2f3UWuUzNvJa1XrFxDeFvP
TsGBORgqMSUmrnRPljHJcPkpFAvacf7MKwt09ZjU2U4P+8RbR42s0CxVCBAbgyalDtQw0dRUcj9j
4jPyu8yf5RvrFWud8oDcpp3sD5HidtlT1ldtcXAWWKBBc3DQXww/GtRy4abxxzjJfg9s2t3gMKZI
lVjrY5G04pT4vbvBi6zw8sSWeI/YLFyDy05PmlFm5YpPo6KiyKuxL9op2kzA+qd9HssmXFMyI39M
Xdp2gabi/JlBTj81DKUshcuEznueVVus+boGuLUj94+X98DuFxaQN1GYxwd+P0TxsMahng9ocKF3
K00no9BNejAyqvE1tq3lVxrq88YiLbidoLT2gQMqFRUKjtKApSwN0tnNbkJU3Cu7mbRXlh78pbiX
8q0DnbZLuHJpnZXOD9CZ8zZWLSqkNxQPNgNoRQqx6jHZT3Z7UoNcXMBJV/4w8w4UZccjiIbJjmBq
22OEp0qTHGrNmyc5ga5tM1RsqXMJd85sNG1AqrE5U6IzbnAOZqcolPRAUsKi7/RSgA1zgZbxj0Lt
sUna5BvfAJvMrcMBAwujJ05D0edP3jDGu7GbzeecvevdIMZ86+rDkvOg8GIlcd7hFkq9aE3PVfJA
61fONqiK2BqORW4cMrevl0SsJp6yulHh3p9K0C1kDQ5+WNMmGjvmG9DsfJuCTaGy1Aa542M8kgFp
S+MRUT2k9rOeglaPnINGae2KSgjtmSgzjivfg4Hu9EVxS8PMAObLmp4pdvXPsGuZu+p+oKZ0cGEW
S9XHb3EPG4vkXDWsiTjo/TqFh/qD007Jmb8dAZgqeHCmYoy1M+HTC2N053xqk1sizCzp+NIUlEGO
I90aJXlRWVvhN8Ns9M1sO/XOZea6uCnphM1yIa76tFOvI3Yec502tnGsPaM75QDjOSRhVLubpsS9
VHVMb28s5/QlXNDQjHDteBV7sfbBdRNtJn4IInghZSs4p+LjQNp4P9uGfBE1EGN3mOyU8DNaqDl5
BFl8yoM5daQf9phFGnxgQz7aEnz5Juqd+ejqipqwBF4eDHlx6UMx345pTvNuiBvwyun9cW/lmn1W
ru68Tn5ZMjAN5rM3o/ViDDc+e9+FGhd62bmjgPUAETHeyVwnkuhJYayJjoeX0MUqUYD8WXlGPTzV
Qx6ztKyq9NqTybyrI53CAZDEx2oU1PzYjfPQTQNVy1U9CmptevNHqLnOS2qks7EZuEnLQKQdvt+G
7pYm8DXduinstLfXKtYt0tZj+MTAf4EOuKJckFuzZqpdnqWe2ezR4HgGAmNKz6UC4y885c60Vsjy
hnY9+66qfP8hbm04Orq01gQHSIybqdnuchJCz75FxW1o9cUd7QHhd24v4ZFHW/tiWKI/UbRsPXEQ
qZpNLIjtWIZDJNLN8x4qYBe/1GlCPdXMLiRzY6rd2KCupIzYmdRG9eaoxAiqtlc3cAy9NcscdUVh
hni2qG3YcWMNCd5Id9PlNC+T6qQUmj/l+8Upe7Xwx48st/OHvBinhxlm8NvM/2szTmz38QR6C8hs
+PSw5LwbavJ5GucpFRLDVDhbyGUI8bY3AcMXxc43S5pHZeieS5klO91X0zEF5Xy020odAN1MD2lK
W+TcaBFP56m6niODNonOS7dmb2VYCXx/U/ZF/CMvRbsj+Yn4MVfGzoaaaQYm5QaHzlDm0TOmGOCe
HLbK18p9NIbUuMbRfNJYkXwzKjM98J6K9Qx1IJhBx+1d3Id032X6LZhhJK3EDY85isq5W3AzKXDA
KSgbodNsFHJIinV3O0zpcARYIO8AKcZbp4r7DQcZcNR9tTwvKy/VOJjVjioCv7LEEf5Bu6IQTIMR
52v5ziBJinoC8A21yCnWhsdmJGjrtnhN+9R8q12LMhEUi2jXEv3l/4htE2Yhhk0Qu3wYuA0Tsa2t
0gk0CJiXNpJiNfuq2M3k/tbw3VxMnkhoGAqiXT6xbojnzn/qUkSiaMgG0vXUD2j14J5bYDhbqnj7
Va2b6d6dec+Bn03pxe46sYm7qWWJN/u7cJiL4zg2zd4ADIwnWY0HiszNnSuXOjWtjPlOsMLBawNm
s1KFvyk04d5wT0tvw8hVQLbm5IBbtiFFnBirmSc86wSoyAba+a3XcjTjPF2fRG9Up150wOxKNCUC
LGpH1EduKQjkecxhamtmOU4elMYdaTo+1rZrtsqNUugBs2X1EKdQNKpDzbu+FF3VbS2tSE60gdkH
MfjhlSClt9GbTFwNGi2YncFbj7LZ2htz7+4dGPHcto043lly1j+N0K+oHcY2PBikGEYQKkQQITmL
sAAmidkV55Md8htYR75DWSoICaCiQM8HTLMsOj8ABfdPoM7wsc/V7MEOSdGWnboas00E/JANr6WJ
144wz/OYGVG+zu0ywhGy5LdsusEecyG0j6HWOkZFXCz0h0WEsCetzm6VZOGwxwwUeps8n8pPOUlI
2HURKvqN/Lp+jGaXQPgYi/aulLZ2Ew4uX04Q4O0PUkDeYYYYftc14fBNYR3DJhN2u4FQ4Zb5MiRK
5eXDlvJbKJNIM+UjXzLz0XW1aq+sxLinqGB29q2wUgMIg8e2P6O8IBgafbhFLa1wGXfu8IMhuCkQ
7obmrrTH9L2Ka0vSH8tCBlSgjh87EbNvMJIpeJRuGnYkeLr5bpzMXq4ArJVQR9P5kbB9OsGw9izI
lo4Gt461zuvXyez/zDC/m2EWuM6/P6lePvv/6pTKv/lDjjFowsBjAoOZJ5ytL+fNP0LE9tIBiTUG
WLHl+NaSL/7dBsOfmJj20XvB0HBIXewpv1tFjd/E4j32+adYO13f/VtWUYLJf5VjEIOWRDLmB8JS
xleJxk++B6CHA7cDH1oaeWdMWT1XRzCkWQmvrnNpIYPQ1743X91k7WSKG9+I9R9x5YkzXEAKo4fQ
q+t+G0ZtfxKdFd2MVYIW7fTpBwJp+G5CLniYCpPFWOIQxdHtWm1b6oavZNSyz7dpypoZujnpCYp1
jnEM1BW/d7nTRVvtG2NA2dVdaIJzi1aiNZ21BfkSfq/LvPj0pqgC4ijb6wIv4glfgX7USjFe17XK
DuVgxjs9itznTrouzyyvvO4bkXwTGt1bujP2zA9ZspTHMdJi5yX2S+qVlpqIbVmX2NYF/s10HSIt
r1pWcAqUjdeQ92znVcvqfEV+IIf04aT7Cef+p0K9ZkFop1QJlORP8jZ+Gx0pNzJG3RHCti8SkfwO
hYLQHrzI1+XW825wpzaYuygcmllEHkZ/mdWnxJo39N5U596o7VNqJvl9SiqHhCouvtPQNRhYSVAe
kr4VRy0j+RrZzkSdiEJbpZCtOycgrNqNblKoE+RNnd8ZeuteOH/OsEVMbbxJJIShFYHoDM5kZNxI
t+zyIEI8XPNhWUd/yIrTpDz54TFfclerc0i2Wlzsctj+gaKU8F36k3llJbK5Ql2knEHWzWsJ0P/W
7fr8MQl7j0SXblO6HE4vNRu3V41F6G2R58VHpob8OLOg300c8n7YeTZQCE0tcIrpNNUEOkvyjMeT
uyQgZlQ2VemXPMz0wyh965AYs30/aHx/udfr5SlB4zzY3iD3Mz3t93wQGmDbXld70FvG3dzj5gTH
EjnfOQD492as0Umvd7D2V5YvKWnSIec86GpW6FAuOekmsw4mbSXXpLC9pzKSKlub0GbuOWCkt8uR
4EY4NndkTuUeVe+9g1XA19klz62Gu1TVmtxQ6qn6TSNa57kgXYD2VJcnjtzF/qt5sShB6RCCKZtn
fvsNQCEaQiXG1LEFCmubt42ReoFQ5txQbJBkRzp+o7umXNJ8SGj2skEP24Duo7GgHksZ2xHLwyOt
3khoVVnypYHH5FZDtWT+HOfa7uhfHsoUKE/hWhymXMfae46dFgErrXFtKfo86Cjvrwqz9z68Eb5U
FunuaZ7oQaP2JXJPCh3gZEfU3wStU6NpujQD8uQLIqlj7DzOWd5uOcQhJkxRftHM3KD5QRPGsTLs
6XrOberlvVFPwTLatXOjsCxvhB8bHwaleYQ0K65vULVcLKar9YxzzCzpqqeEqjiSQ+z4mHgUvsRf
bTh1WI7HFK3q1c5tTn2uKjHzGb5BYWlLQphBap5wkM3w0x8xPfPzokSAgulFQpZv9OUzroiGMuos
cc0gX6p7ChXzAdt9bj+VutWd9Q4GeJAvhT+Tk6j3xan1aVdO/cCvG8NUoxIYz7QFTb1ncYJZOoTi
rzqhGCLBtxAt9EQpY0cDo2ttDY6ZuLmWbhZrMCgm8i2Y8AELRSK/A9r2JhwoTgDdTYUCLaU7aA9g
14i7r3LSluu6WVoXSFWrSxZN4aoX6mUAsX0/1oVcYympLiO8z9OwlDjQNWGtqqXYQXx1PEz5KMyX
lN5c4oqNTQ9E9tUJ0ZTKeDOTogTPnRC11R5SgacmcMcG+/SXPNh+SYUtbYEsyhEp4rWL7WWm+H2R
FiNiYM+k/GwFKP5LfGxkeGvz45y6emySNd8RNEq6n26aSUe4bBcNs/yHnDkmSJsa4ijL96SKHztl
cDBDx243wHpSrFxd5XMd9NyHqtJLb8LW1j6tLyE1GcwCRTFruHw42bY3GICqB43y8p2FI3rmQgwl
NvHo2U0T75aOdXRbdwx56sxfei5YiiLezovMy6lrukoX6Vf1nXWJe/Lq3PH6p3RRhu1IC+8gJclw
3RpsHLGVW9pnPi/1sbUjNuHstXt7zsj4ofEwv8J+XTmi5rJNAQcxII87Nl3WgSwtCR6RGkyoaVdt
UTSA4s4ROUFV1s0atpw44uPSqKas1Bk7HFni1vaYTvvsGscbiAaHVUpHSSebmtrSttw23SPmiJxq
x6TbEy/Ndk1SN/vKyGvjrsxdeu98+MYcosizY663TZ/z+FRquywfuyiIMbbrVFnpjRMUOg7foNF1
WQVOHXXnNrfrGqAvlka8+FZ+HSHbv1KS281B3XnmuBnmLr+H45Pf9Dz8ubKwBcYrVVoNwFHWIM+O
ZSIyFmbjlrtmEija/ArKHYASD5hel33jIyz9dc6ygbvrxNgLgiMtA7+Z5nUVNnxhw6XeEzkqdXAF
LK2fcS7T2xbFcLv0p+sbrsS53DtE8vZl4fcZFG14Hh19Bc9qtnIzaNOGc0Sc1MWwC3vcjVjHBA8c
Khipg4xyBoylnTSM2E+KWVBZaui0lw4yhhogGNHPgARbA19lMz3XWkb1afZVg1q2PqQCO3Qjuc6r
TF5lS2dqShgZFfCrStX/qlXtYGmTCa57HiEsgW9KEIO4/VmxQ5XWFOBvo+vkucfc/wJvKPtGuLO6
4pQ1/yCau9zkqXnN7UnRYqRrd7NdEytxvxpho6UcloonemL//qD/v81ZhVkYqxum7H8/wV+9t8l/
/r/qZ6npn//qjxkepYneFR10sqd7TOqYo/6Y4X34QIuTHcgCHndwQP+c4c3fBP/KQU6CnOkysv9z
hMfILpZxm9kdS5WJF0r8HUsVL/GLocp1aH7hwnUFhzhMzH8BLlP4PeemjMx1n5RBXpP5Mg6h9/DT
h/JfGL3/+iIeFCQ4oBajC5MSW4ZfxawySvKoT1nM8eQFO/YCMGvHDPzfv8hfALmOw8fo2Z7FUGri
sMbt/eurTFhrSRnxVpoN5VBbtbNOw6kPxpWxMi7VffQ/EnJ/1eg4WxFAAJO6vCdSCrzFX18wTmNM
2Lho10X9I83MXdJWp4RWhVrvzr78x1H5l5zez7k821wkvz+Tef/6cgvP+qfDVucadgQHAKe4P2Pw
niSlloaMB1g5fnNvuiI6N+0wnYDowKbL82pLhHu4Dcti2ielU5xJnhnrogChXoAQPyaVmh6nUtdv
et307kq+hxvHzVpg7mV+MvuW6FXo2rvYTtZRC81Oh7cZRPg1H2EsTPD84gjnKi0MnvbdIE4FTCGM
di7LpcPcJB1TEgMNm/F5GG4Gmtue0i4OP1utqbc2QmYWmAmbIUSKZteDtNxhApP7AlcExeK1ROqo
u/xba4bAnrhj7ifTKdezNHDChiBiTy2XoqShSgyvbuT0dw2VcydXmfylMDH3OJB5PEd+e2bC759d
7p0yyDRDPBt+wuSR04eCO1q37jAxe1Qk6KDfhFFp5NIK0QUdBWm3DMf5wVx4ceQmbQffLcAMxiiA
cpo9QZoF6UKBBQyiIPuCz5lgVSjFsW1OW25sb82FU1czimzNhV0n3QaKHS4bLAi1A+CESPpSrLYg
n8akKvfjwsFLuSNkxMRwQIWdFV7xyvZW4/Ld57qOgQgn9+wdnIWuV5tptQVop9Gc3WNEaLv5iaAv
unGp5auCprmPsS3leXDn7FrTZfTME3zpc1HamohfvZtyKVgD+RWVBVXa9y+mOxh33UIFhBqDHlYo
O6QbQ8AN1GDXnOQXTDBv4AqquY5vyAUAGyyEZbzn8dhvatlilf7CEpYJhEJvtuBMtlALW7KDe9dQ
pNFHMKS7xeh8zFCD12YGHgvuo3uVUi63Y2pwnulgZ8qKeAlIWWEVusf2C6RofEEV2UY0r6ZeV/c2
NlEa4Rf+orQXFCNJdLZwFBs5PqLRNNxKcC8fjOLGi1xYjk6T0n7cxwArAKG2HeVs5LIfyCLVZsC2
12hpHAMlHGpyRnjPx/ZIIsG9rqumOMcwjqANFvktzCPzrqnhlfWd7cRXQ+/hTLb0HrBQKVJTBbTd
UbNb17N2qztVN/Ep99TTNEpmJ8Ax1WXJjdygv31Kvx4+JRX1CzhxZJ1CIIhFq0tMrbI1VHobG0+0
KSSX2SpKVPlI0Ua/bqAt7OJY98gZltmTyfbhnBPn23M5eLdd54lyZXJPCHKZ0WSbaLQolpPzg2km
fmLZ3a5tp1lGHFokTtnk4d8TbnmFw7rFSWdqFJi6XX6otHhcg7m0bxjKJyAPjnsuEstZy5FPhDWi
vPUKo3y3CrpuylFZXGEuTm92uuEdp9X0wkFaQlSxIYpQtKx/2pEvjxWxy3NOHUOR2hCeu6E+QZ+t
7hsjJjhZ6QxuSW0YRyBVUcYXzJ2+h8XQXUd4B26SYXI2rL6awAEpowdwErTd2KcoslPTHty8J8nC
7fLJFTGNK7qqkWrd6KODG3LU7ND4VHUOHFgf4/aYI0hf54YxgeS1mkvsOPVWVXNYBwONBOvGhXyR
x/NjqPwpcLxagRlLNDCYabRJdbN7bWiGv5aJjmBu+ZDnZRQfptgwaEXNczcgzuDbR+R/SMJCs7ua
32SXIiX71a5L3Op+VDo5ipiSpEChlQVOFhXnCYwjnS4YwMAUj1Sg+Vq2nkzpYVhQghAykLJ6Zxkg
WOkNmnd5weUF8BeRyLSq5t3ppvRhbN3usdDA3pqG6I8VNUH7cBGPa8I9h74DVoEIF18x8JpIKjyV
bRyTh1YtSRsW5+tasJTCGaWhco8FJuVagtZwkm3UlN1Bc0QF7SKmq0w3ND/o+I8c7crZB5vZjN8G
JfiWWaTYAsLwyftk9PUzwz0+htxu4TZ7fUEwZUhvLR2NLmv7/F6Ojr7Nwjk91EWUPTWs6a85vXUb
mVbRbdkN1oOONe9CDby/wi6ebFQ6ihW005o+eau+dyL6SXB3zt8Gm0rp2Bziu2isyh2oFxMfmA5y
l7Y0ijeVT4+oF7YrMIAz9E+D72GROWvllNPBroF9MBZ751kD5zFBuyWC22is0Dieq5tKZXxGHhE2
YNJEL3yhNHq0PPtG6V55Xzqzu9WnoV3nKZW/Kxd0k8WMkCbjxUBEuhn7hnYtpdQUDGYG4nasBhVU
TROx3esc/9pxkva6m2CGmUkIDrZQeNpNso/vrtmE9yG55bfaKcUVkRT8wkXIRbNJZinjDUtEd5sq
s2i4dw4awib5lc6zUkqHhUSUKC3WaPs2/f/sncmO3FiapV8l0XsKlzMJdBXQpM3m5vMg14bwSZxn
Xk5vU8te1FPEi/VHlxQpRWZEIErZi24UEghkKORm5jQz3n845ztBduCEMtiYud0uEUp2XYUBuFXs
MS1c2ihk1lDZN6ppJ6tUYl9J7IzsgbgoHvsq4faWISa8BehdXEhGNSsFaVv2pXn43dLnx/JxKXxs
l+GyzZx7qXr132ihBCylzBhzddWkgbVrnHi8KBN+EycJotWfFJH/WGT9+FwU3t8XWVFg6CX2PLFq
180e9vUq8stT9mCA6Jj21Z1z/sfP99sS0mB+jtnSWqifqo5J4senawucWHCzF3nBItSZzcleBU3T
U3mpGMGjOt1N9faPn/O3l/PLc+KLhP5pqtZ7nfldHVkkZs982xYrxb6u+s9NCd8X1+IfP8lynb4v
Vg3MIhrdDr0Kkjh1iaz8/jrKCvF6VNXUNu3MOorEbjXz2z/LqPhnz8JqROfewb0ek8mPz1K0+OPn
lmcpp9GfqMSnoT69/yL/vaL6tqKiGfv9BvdKxsXrL//5Q4f7VUzJz31rcc0PYGSZov/axX5rcHEG
oV0kSILBMOCS7xpcIChoedhAwerQ8PIIHu7rkgqVJa5vFe8zEkeVR/1LMaK6+uNXmr5QOMIyWFLx
P8zkv/28911MiVQp8yqfW+pp1rsO6b2tmht7fDtICNycY3wubC/I5XVLXUHngNlUK+8NlEP4TsBD
BTkaH63LyTAD2Q7QIHW8WSVPs63sO0OtwW2EKbltQg1ebAoxDg4+9u1kL9kB/ctgYNEdtQRDNZHf
WpnazMkRMYCE5DSZkTuyTIe1PmbXUP2YRRbogykZid12gISDnaCNMj7Pirmbx+6zXhknq6PVjGvR
eUy2kHCN0bmQDKLKXDwpLiwLtRqsdaGD0YjG+b4J548yzwj1cVEpI7CGrt50j5HMppWoJrEncSla
947QfPbyd4EemOswxIYn5/Ch40zYM4q3vYxz+pkc4YfRdu8zs633g8zFdggWV0qrHhjkAffK6mg9
47rxEeCpF6SZ1xtl6pJ10cZ3LuI5IgLEpRqCe5v7IdniXtL8yIo1dvmduynjeNlVJMQngAMZtP4s
nwidSgsw/YWUZzGhtQfcCMW2c/V4J0YJijJsb1gYTD5pmFR1YmAOXpkflZ5sT5SE0SaHHurDNbt0
bb3aC2Ki4aYV7qYvtOpSd9LLUddJ1gDMfrCZrUH5ZKuXgLK7SHrq+oCxHBzDSMUFWp6Zc34C36Q5
UOOM0rARHTYrFrJngyHTDWfyS5+SrNzCY8I8354NQU9EYC08dw7XRZhEWEwiHFpIpQj04CNWZJ9s
WUNdKTuCvZPoUm9LupMkO6Wzcagca+e0DTAOVlV9MhxpgY4yxGbkx4axId0MXorkA6poPCAn8C4L
y3knS9gW/HrILF13G3EpVo6igvpq2me4Os+4PXAwa7R4qGy8xMivIWXQVmsZMt7hSAppedXoFYli
DUy41DjFAqBIXCcb/H76Km/dDjWvpIuNE4UsUtxPuXbZjYO9rVL50rXTVuvT0iPkdG325JhmYjNS
U6KXKZ/VVEdiqhEKXww3Q4hNI0QsqnX1uRuLp9Ic5MpeBL5Ra4RereusPoW9Dwh1mKLa9FOt2lrN
bHi9OW9b6Ju+xorXi5rgVLTp9UxuKJowRgG9uFDYYa+aECzjYOiHyRQXATqUqtZvAiJZVq1doDu0
X5NhOIolUzeOz/MoA6hZFse8g2AcQkNRFLJeu5ZkRpx9bqo9dkb4JuMeoJvF6IwkwMMoXARXym02
dHtXGdKNoge6Vw/1GZGXz1nonhjan4+TeccaYT3b2nnfJA8k/BCom2QXBqnnvlOlNyS4ppT4xbwK
gvloIUZ0l4+FEVU7WSe7xubtHhznfuxnbNs9WNayWmOeeZrK6Bl0//1c1tclPiHPsGNa0oHvjbTk
WVS5D0M0WSxjkjsCBRIcJHa/SVHkYVAw1XuWTGgAI/kRwzUzmjo+hOOQnxUYGfk6B9q6oT3ytQBh
pYRv42cWPAEZj+d1h1aTtJ+BVrq+HgbN2TFr7Na2MrJgt7UH8iiJuBD5TWLiTIxC+WY04/q/T+pu
2r/+29eTWmXg9/snNTBimfMOfz+L/nJSLz/37aTWsT2oOkWfpqucrou/9ttZbX9Q4Uog4+DEBr+8
1FLfuCoflsg/viSMqi1IFwv+4utZrYgPTKEp78iSQguC4uSvRUaJH4tTS8d9zIMwUnVMSkc++z9W
dEkrsOApWB2qrEdxfuj7sCVF0m50g8BhB2t5pgZE+BLkHXqlEafcjMCXc8Owg091pjCt6EihrJO6
fEiZv5wrYxytk8xyz7U5GXZRFmXmujcNB5NpJpl5F+1IYkwkX7I8Z4ev9Y5xhRkM5FMHYjrBRiAb
InxH1QFVGs8PLSLhTQyR92NS1gk2TX6hczz8xuLTNR/bfCK3z5nzTZr34w4DCjGSbZ6rZ3kip8xD
/0gmyKBFLNP0GCGorIV+NVQIYfuuHzdxOuOnN1D7rYoE+jKXrD9zJxiXlFn1TdZa1QEhrLiXaBbO
KcEtXykWSezUZYunobsI45qD2nVHJ11ZSA4JpuSupG4ghxbNpoXfjV0knZPLwg5haspCTX3Z0j0T
hgkyP+4G5wWeLNkyI/HryBJE525Ly10SrhxgHl6YDeG2XZBNXtLgdPPUOTfOMY1mV1HTWGuV2RCJ
tDObBz9DRIGBcJCHuVdMnBgBOCgLMa3lCQYmlxA22pXpdprKFiyyWKuG+bCZ64HKQ9hhus1nA66/
0UbNyZGTc4wHe/iYYiR8NZs+v5gdyS45pUIiHVS3mlcLZfW9M3FyVDY5X4lTRjsNdPJHILFyXtmd
Yd/MTBoRHkpZkdEeB/gG2bkzVimJdKq8mlHp6HHXClaIMUk7H0Ue7+MwNm5DJVdORgYQQZeK9oa4
ejzBbSVhxS2OOL+Dw2h23XOQGHCoc9x6XOCl6W8jGuc0qF7TJhoRICjk1XZTb5xr3VTvJWrMXaj2
te4hI0rwDLMHRzMMOWSJOTOVuvk8DoZi+uhCs11p0Yt3nKNkQNfMcKzeYZsikk0fpzDs6354YdlT
3PV1GhIbog/XnaWM19OSvDZpjXybDBPtuU4gSAC0f9MtISFLosj7xGlLXMpwZeYcmWNVRteGyExE
G9MoIJfG+kXxnkAC2540ktICNo8vN3o0JPT9NZgwcZRfMkwUlzW+1Y7hfogdcdctSSduR5yr141h
x/EEtm4EZ7gjEW58teHZPNh1Lz6XZTk1pKZFY38m5tbcTcoy52nUcibhqGYO1emMNQfmosT5tBhs
0SYV9cehq4Nj3MO0g19NarSWtteBFY4PGVTWR8ltpcWhOccbbSDntQydjsyaZaNQdGOzY9dvw61l
36BXZsdnY9lCMJqRu3bZTGS50m/ginQX+vvigkktzm+1wnpkt1V7n8GsvqrsgY+ioqPKxntftXt3
WYcEoi63pPf2b6aRTZXXdVjOMTQW/QvS0ukugDXNHrtUPkor8G2tyHbqsnoxIPIcSUtrXvJlMQPt
27kel2UNdfR0B7gmPeQm0oRuWerEi+u9wTy8nXRzvpw4ZTeViDK+3LNyG1OETcyBUvXA9Ki9HPi8
wTYwQojmc3wrjNjAEgxJ30vEaPHinSWTvp/Its7YLnRGzS4ndoL8JY/HKaRsFSgM3LSQBPTkyX2C
qXpX5pqODCWPdroVtym2Aak94xhNDx1uuxsijkpoM7p+5kLF/oiSF5Lr7AQlMcUmeU9VPyIV6W1F
Hfn/Q3bksFqioqM83jJ3wFDFR3KdlHa3J0QYTkiFOvYMc3rreiSUa0+jiPLdXPBL9EWo72p08c+5
cJPzJtGqZ9Fa411omhlr8RIqPnlYm6EunasmjHLsrHN/XWgBxHOMup/KKLUIy9NSdiAQgUjEqoz2
IpkNgg46Jd6Xsof7aKkjyTz5dJkRJr3RmSIiVmI5EGLgQGE91/Z5SPjhjviyCVbAbJYeQT/tNYA6
cV0w/D5oVgeWQBT9XRc66hZZe3kr26l1vKlp1FuH7pHgM4VGoU0kKrEqdarnvtYYSPaq/jFySvq0
jiMxzSs0w8mk5dfVYCYbvu+tN1qtcym6Ukwe5Rzhy92sT8eRJpljwTYyloep4KbXDW5F1Ik13+aa
g0Y46/viBZcvsnkz6goGpJhPjk6bmo92FNqO11ZqNfoN6tThEEDgoCmLUOYQlBXYt0mBoavCSfVo
K0EBMxuDGbnGhCc1VN+dUnghMucrrW2qDjkmsqytBt6TwHY3Ue9dBtt00nrYvVTMAa9zJbdOtdWD
0bCzKLrvVYf3O8Mt3SNzaSHZ8GHQ4FpP+mU4R/OJVYWLrBK3+GiquJ/tHtUV2RXJQqEu7J0lsnIv
Uzff/fXa8/81fcOX6tCgmPv9qvJGvjRv/1hSLj/0raQ0PvBOqIBp4bEIpjxM+r6VlOYHGwck0mUB
aIntP4Xot5JSfCBdlCEh+3NIfggDfy0pnQ+sqpcfYL21VICa/Vf0DXBoqBj/Pok0gfXpAoMWdl8m
UIb6HlL63bizxprd2rgRVvmAOrSA2u4njh6B2erE2qZaAHsyxCT+1NWOFU3LqTBcFCwt97Fs8AHN
+SNLoNxXa2n4ug4rJiEyfTWVHecPRAYycNTP3Rzh4ByYcXLb3PeFpa9dRcvXYQ1Uit5RXSnVXD+J
eRZMEXJtZTSkDCXpcIHlUUdFFkAQ5Epu2nF+6PGrgzhKLmZSJ2DIBdkOL9vCf5BsYQyj2VQqDFDU
uwmS63LYOqXLTZ2VcR3p6IY7trZz1TIHMagUPWG7n4RWg6st0AGEZ80My6JUzOHMtIdzaCc05EqQ
+Iz42Mcg0SxNF5NvMWZ7objmwcUL5ilKygw8n0sPDIfO3hrxlapwrNiJe4/2UABcsLpTwpc452az
m6YccV8TxWsjq1iTkOzwamqVzR1dY5Uxjztosk95kI8rJGcXlc28y0AJue4jGFtBAnu2D6x2JVFp
VkN70VsJv3va2CupZ7WPJmvYVAmchzByXL7nle5rTYlOOeJdyq0uPEdwAuy3UsJruw/Hm8nAU2YR
v+GjzMYJ0SGA8qaOKXuBOveo5UmyLVJX+lnQ3OEBAkVgc++IofDu5MC1BGxXvZHQSuGKCs/Pwj7y
2T3nq14V57poqJFN7EPJPJzABTO3KsSdMZRPaZkF69JMPufdzIBrNhAopuM60JaY056pkoIglKTM
4XOwaGwBwzxFORuvIbstdGfeaYrlEG6ghBulJCMpQFy/YlmTvcBouIlUJGyIxdQ1/jUyEggsQYhQ
UJr1zqWeTsZWdqNLuiKpuFpqzmfE53w2Yv2lm23hNz1FfzfhtdFAn6JyZOyZFFXKVGgmN7Qxpx3q
6X6l20Z/SCrSEVSZ5PBZlhreNuadA8B5JQMH8k9fnpvofb2kju/RiFinrLYQ7PXsCAkWREc7Wh4M
pBfwzA9h10poP5lD31FO6wBJKwyXjKUr++Zj6trlsW/EiftHhN3UueNtOfTMeFdjMtJ+NCEJGcLc
cpJH5xVg812R6AZZJxB0CUUxDkoFnQMks7sxRZntkYMUXheWpteP1TVF5uzR0+qrsHIyhpbGQ9e5
0Zp0x/MSG6CvJFPtRX0S4W0VKaNYI9vjqrtNchejVpNNvmMtv5ExOtuAcYcz2TdpzlfBqFL4EdZ0
6Nz5oMFTXuf1Mnwbsk1VwV5zNA67Loo2tJjwCsnNWFkZudm9kV2biJc9u6vd1ZRPT8pMyVfZ8wv+
cnIf7eBWLQ3Hd0VEQ9jGj1VKkEBX8Y4niYUDSmryEHTyGCQDdU1OasGcx8YzXj57pRnjtLXUCkFl
OqY3JfLPcHRIL2PcaMmCxLPJuI/njK+SEhPmaOnFVhfV2Yzze2WI+QLjXeHHbZhsJ6UzrgoT9cqc
J2JtKL22Jd3VXSuB0t5KrHwevqhgD7Sl2uRdae7lHMe7WRm05fOCQB6+CMbZmbRTDRiTkV9SOiIA
wOT4FuAixHjcNBuciwNhG/AVnTTmQtdNscvwve3xADYrKgdGSvEisinkjVY5exRCV9aYnOpZlC/M
7/k6tekQML/rPg2hemGRCTKpdncQApzvrOhnDHJnT9MzcC1TfqonVa4IOct8o0+vynEot/kUs0wO
XdIzGDTsZgN2ZZzg9wbqF65rxRo2OKlx7PaSST4NjidrxNWuHV5huMUOEsG1cdtO93KnU/eDjl0V
LyvBnmNtpOeFRvTtRrZgBu2GQQZOANSvJqqdth6GBetZHnJEPn7vyPaQmnqyw2c9bcq0q7eFrVOZ
9yI8gytQ7yd7rrZsnMM1Gu/qoPWWtVnsRBsCx5ItzDxUsHiItpmC3Vql9aWbcTB+V7m7H6FQ7Ex9
6q7hSZGHUjVX5qQpx0hDXSLsZvDdhnDWzDafTCVEokNSEvkdAtsvJg/qzrHZ8LKnrVk68VnVaIXv
TsBwIT9nq56tNQt5iBSDGg67kkbqiaM4XFtlQeZcJcbPSWjV94LldeYHmktaBmW0dsb4cgQohjTx
rMIFsjXjfC96gEaTaZ/aWW826pQpa27ex35ucH8iJfBqdUyI2bLt9RK9sG4DJfrMlzg8S1OQAmGr
XsZ59VarJsi2hcRtp6AIIkQCTE77eYUYG4eoiu0Vxqi1LVuYbZVGhLEL/3qDS07nOwyOp4q4Q6AW
NtDozN1hdEx5nKu43FkywCsjo2FTTslzpnc6DtZqW03BHeHew0qY7ewnlkFaTfYARrQhyLbm8Uz5
yUw1ekWLpXxD4lNbc9JBEC/ZfJC+bGijtsoicZO5FPWsuTBo69ZtFOU3ruA305qcdf9Q1gzJWrmK
E3XyggVbjrLmobIRWkAan9ZV7Z4SF33BkKpwvuP6znHSN0WvUbG0Keyx7Ao3TODJYCwWmEjpzzAW
vcoqLmVfMSRXOtsbie9Zg9uTa3MSHHP0hAzJsB8koXaKC/VsqpjrmCnyq7CZ0lUjM33VNM1rNgZA
dyZ5H6cQQEwoJBtYCJMXl1O5YvIxnit8bby6dy9aTV4bC7q9VsvPaVK0q2HqPnXl/JIRBO/z7Sk8
zK0EopuNe83Iw8fUgkyrR+ZkkjjH2Eez1o5WJnumZBF6DjtFXtjdRfNwDtVu8HoSyjcTSYBbLk/k
pxkVIVcl24iCV19Y0egPvTrto1z71I7lQ5TxmrFlXEVyinfuMt8ZlOe0aQC9ygWJnzrpbkhrkvMc
Y18GXb124shB36STx8Mve5e58SOJj9FjkCgbFRHemroZpWSkv2RKIRAYtfnWcmd0KNL+hByCxOYG
cj4SOH6ftnX3DCEpohZovnAGPDczkjub8GZvbFp7Ey64JKWNL+xUWuhKgKDaRHzvKxvrC/p23a8y
jcurDfdlVH6ckYXu7bw3/J44o49NE2ZroYyah0qK7p/4ZU64ftpJGetbe4lgZObDKWNpdLRxvLW1
qiXeB1ffKmswvLBcfVUpn9cslNpHEpuMB2fok+uxCj+aaURW0yyjawsm7ecRJO+bWTJZgZ6VJJ8C
Yas0okK5lIyUjtiMCJRTJi1a260jVs0SSgBR62rQWNSSb8Tf7Qm9U5xoqaLcTShM52IoAX4EpJ77
VtzcKsAEcG6cEriMPinQM3flPFgPuf7JQBwZzgPXNEDJaowU7yVmfJ+9IeCKsleJHySDSwztPrCK
8mhp0d7pXGsfNC7HY55fZrFzrzTdgyjEdUxShh+Tr026oIPFKKmo7ZU8OsY2H8/WwJ3OTu0OPazj
/fVu8//P5F28rAvT8/cb0lsEbPnT9x3p1x/5ezvK0sBgk/ErcPTXdtT6gNIG3KEw9QVFuijxv7aj
CBhUOHoksiCIURHi8J++bji0D45NRihfXWQm/J2/tN94f6AfulFnQahq/BPsFIjV91CU77rRbAJo
VGvaQPK7K7fV0ClHHafVtsdxWnpxWHZ7gqaUiwkNdrtuJ2hK7iTa9dA66slpGhfn5sj+wYQN2QQS
CTJmJ4nnP7JOdlQ0O5VzArWi04SXAGjaU6zHC7S34A9Jy0vvu14dzQN8AeNohXUEJGY0dqXSOoDB
MxQJrijaA8K4aj/2ebiZ01LZ9xWR7xNm8gJUQKxcGjYa04Bq8HJeBtuOc27X4/jYVpp8tEKoBizO
Gd03bhqxba6LCl1llJ/seUL9KjsLSYVIdjUN9aU2hOWZ1pnGtlXhp7dwgu7xEiXp3u6d7tIJi3qX
JiGhGV1vcrtDy4vYtwOZQNnAtzpKHUkfnTdwEjX1Y1G71ufWqELdq1ALUo5AxEqoI5vUxyElOIcB
o3uYbElhq7B2ra1CRcyNBs26kZWwbotwrM5C6uXI63sDTRY6De3MJZLxEE6xuysHEV8PCkJ74JOl
oa4wYofhqqjGtPdrPWd1m6epcwccNL9jN2BfBvQ/ckPcKnCeBRYXh6NyXXXyICLNuagXrhxydcuI
E81nmaS9dardn6x3Gh0LCYSzaNwxc5ng6voFXDcGjE/9MLeHa3SQi0q1a6LTwjI9c4rJvne1kV1Z
aW7GTuufY1m5ewSTlNTgzxdNAci8rKjkViwcPbut5RFpRbxBK9mt2qGID3Ih79nLodIIObyok9K7
iFiB9BEjF3+M8VBtdfCMs2eQjowDT3EutFlTDvjSuetpOMLuZQ6Iz5eZU2wQltQ1t2tT+Rh0LpWC
hROOuNF2TWFZXyehGhcrZUEMtpohXjlsslOyAAjzpsk+lXMxnyScoNukt4pnTTSYGMCo3DKLMrao
JcP9vNAY2CXExyBWxlO8gA8HuIWUGgsOMVvAiIpInU/mAkuk01fYcgVEDDIWIowvaAN91y6IxSkV
48VMT0Vpkvbmye6QTI/2TGpdQI6nguPQmu8tI6Vqxop+lynqgChZVW5dFuVPbUiNthb0ItEqtBs6
Lml0BGx2dLWqomhXZToQVmoh/HwG6GOtUq2wCIFpzDcnLdm496n9aE2j+1F1I+MTAN8WQYsTwlJi
mRipfmQ46kVHUG5AgF7A0FvW8qEB83CRUE9hcLXCYGfZeXSRoes5m2OVUXRI1YFqmyy82VdmwKDg
PpV9kTZoWscGTRLM1/rG6kV/GaAC2OuD6t5aFTujPbYEdBAw+ot5UyE5wEhMOYejEnD4gxA4FGNq
CRIfRXnvqA3lk6aI4KGYCVIJB6sc/GaIjcjjrtwcZe6Gu9iIx3XJCsd3QyM8WlgDz0PyLB/rYASr
zgamAfXSzFsLEZAfxbOLBzyL79XQnl7rRcyUE5C8ZSDn1N40TuPGWiKo0RUTQZ25+d3cVeK2bfRh
IxAxJ+tGUxWQ9pU47yq+ILljgem3QkP9HME92gzE8e1pLonzDsLkKFTZr5Ui6bdS2PXOLGCnkJrp
hnx1a3h6PDglUqF1g5ebI7wBCCsvygAfMmDVRctThmciV4anHBrQKgcFsnfHPtwjNrFOoLuaW9FK
mCXThF4L1BiB0nXCmhRkqnOB7qlhuCTpv+cqIFldKqeIGnWdkWR8BRg42YYqbx1qIUFKakJuOZC9
O6dI5kc84spOVhk8qbRTL5WWknMQY0+sTWCJz6aesWTRlhge5Gw1RPU8CC8XtdqaAsb0GZ1O+GYj
uZNt0R6HEKyrqvXabeJ05t1/Vy/f6zQYWP9BAXMfv0RPrz9UMF8G8cuPfS1iLPuDIZBMgr3XbeAG
38/U35EgiDF0AfBBWN/JNKwPlBsq1grTsImWA9v1XRFj0zUYrsOonR/TwU3+JhLujyLijHdZ8vcz
dWcRDlMWmeyFKKneVRzfVTGRTpfYhWyb4W8UK5CKNPBS640LsstrLFxhcJFVGrtaC3DyUXOD/FTE
yfxUQ8fz0jYWJ4WvJb2Wm51kP8Un1FnFPiwMssXaVkG/NiLDZhZqoSgqYlwTiWquA7W9DPLgYp7V
FdU+aaWSZHCDCV1oXDbvWLGaawA5EVMEJ53OaeSFOpkMvliAZKVmWnvW7lDKlCwwbiGV1ZvAye3D
YhNDadApZ0Zquh8dfZC2b0+Kc3LSqd4FUR0+CLRzq5C7/rZunflAhvu0yZNw2nInTh8aQU871ql6
ydWsD1aoRG9YazTyf/MUaHaPCoF0t0sbV9kuGWzrLGzzXtJvg29DZ2KdXGGPT4yqRjgWsTiYHBAx
2crA38rQhgNnGsV8q8M3PlA/yrMg6hCn2Hw/H9quMrdGAHVdjtqEtQjInEj0pNjEStvtXBiKk6e5
qbNr+mAs/Rig1iX04WFrV7F+a4BPPqRBwbrtnWyXhUp7jBfc3bAsVlZt0g6PXR9lvvNOxkNRop0U
m/6ZrcJimC6D52yB6VEMtM9VFhUpveJC24NdHl81rdKemSwwzvQFy6dnTbNLG1B9ePOh9sVBJN6c
yoTcWEAUW4XdQviTqh19gieK+p4FLOnf6HGuaLtdePoqiMCSNItP1oINNAcwZPCYGW5FTDGe9KKc
n0uGicy0wQ+ScooNfFyghPE7n1Dp8nmvlXK4dRZ84VACMjTRyvmhJKR5paQ9MT2AMdzTUrbkfqhV
6dFNcyx0rBFfm3c+ormgEqsFmti98xO7ioFuX0fMmeUCWKxCO72mLtQfcFlFW8ICMwS4IBmVqqjZ
M7yTGrGRx8/6gm9EokzDSLpgv5PKJLYKNBFALHS6QLrmEREvIEhorSj6+iAItiUbtxMqu/wzjtCM
kIAE40ogIIDqBG2sl10GRiJUQavGsYvPQ4CgynMwziFnXPCUYWSBqnQcqJVqRCErQiabOSnfDEeI
pN32EAXYlFUt0SGsoulvbfnqLkhM4GTZJRAaNkzagsyUSZ9JT29C9YrggXltqCOKGDs3GZIJC5hh
DgBMQQx71xP+suZDo7D2N2YcKJluWhttAXjiwhn2YoF65u98z0bPKXLTKtg07/zPaUGBJuCEHmgM
GHn1oyE/d3YfrNIFHzqYsWi8Asuo62lOTxeOdwLa6KSn6TFaEKTWAiMd+mJERe2CKM0WWGlvpeFd
tQBMafX5s0rrdlMyR6/kNZf7QoI8BaTCiGVaQKhMPyME0Z0rj5Za9AdiGprjglZbOVncf4oXoGry
ha1aL5zVVkEu0QtpVFdgBTR1H9nhcDbghsgPADLSEKOcHKkGpvyhMXVssiZrjWivc+92fXqy+TGd
tbxgkCOaEOy/q5z3lgZvxDST4bLXqRIGMRSPimYGD23DmFFOxEt6WYOOaKW6k2qtXeHo1RU+Jf1Z
RcR85rSxu9FFJgK/1+ka7TKsjq3ZRGQF5J1KfjUBi7gtQQUiZg3Hu77F6IVNjtTBqMT3I2G32R9b
hw9un1UMhirGHO6q7TpxO2p6TTMYUCj7aBDzU6DP0QNaeNKaTbU1PCjvMqQNqExnnRjI2p1BiZJj
odskvIikzl7RItMw5rXOJKyao+QhM1oWmIizlMHDYzdWy/oQfV1VOAqG5RqJSjPB2W1grtirOm0Y
bNvpNJWXPRRcwBP6hEWpKAoukVkyw3Lehe8kKrnGEedfY/oOcebVqs5h83ghLqc9uup+F8qY8bBl
N8p+bER5HGqiCZjGDzXTdAqxbIWRSxJFLkQJAUkxywtD690N2iZ8iJUBX9YDZUiWKaqDZI/8wR7Y
/SX0HEqL+tgvmli7IT0rhWVZase8D2qsogSSx+Q2iuy+xr67qLOJEwa5TgQWHjyXP8k7S1wTqJGe
mMzzaQg0tjNIb4nwcHotvOASGs91UHfPAo22oCMYwbVaDoBBlE6ib1gx2NmLkpnsIfPIFKeMv3iJ
Iq09YoxLnybkiREx89wSbjCUTemW99hkviaT4I2DynkbplYLPFFG8Xgspol1IRkh2rHSJ2QaMsxG
6U188G4jSZZmExvaW1W3k3YQkxu94BXkSLEnnK/c8URxRyarZpFJUdo3GgkMFkEn0yQOdV2yDgkh
dBE6nrTmWdVi22DtoctPC1v406IgesSN2KwnZ65Ok74AFeeqDFx/bIl8g3WH2+8h0N0ARHNmV8kh
RGtfYyNg9tByQF9gK7UjX3NkFfuTEZL4CE1E2yjdO4OIXrE0kf1kbhO7q45lIbtSNXEfjSY3bjt4
TKmnOqXVeUSDEm2OpnDHQt+9c1VeTysw3GnUMwxUpaLv7Dh/G0ytuXdrgVmENPNmbaWq4PcCpug0
giSrBuBK5hbySVUdjCZaPPtV1Su7zoi1q4L5wic1AV7P0tVp/IxzMGETQWiuYSjOK3EL4+avF+r/
t0QtX/1XS4IySNGYMCn51kzXb62En/qtNqW/y17f/3P81v6Vv/D7D/A1rnlRVZvqr0Xw+xPdTtXb
l6d+e39Fy7//+9NrzvAhbrsmfun+5/Kqv/uP7/8evpXf//jXX+wfX/o/fU3f/nAXv5GJ9hJNXy7G
j6HST9nrU/v9yNM0F13031/Iv/2PH17md+3HHz3uddw+Nctjf3uo5aJoZFOjoPnZx/79Me2vl/a/
9qLvn7Ls7W+vb9nf/Cf5Y5oVlJXFZvizL/0cWO/yDH+7eSq6p+L1rfn2mMv1WfAucPe//dHyGfmv
/SJ/iI75yYt0egpfn7K34od3lleO/Olf8Lnxf/mjkPOffOn/8K5ij2X2/i942V6Z/fKf/dNv3k1E
887ij/jJl/2/uuyX/+AxXn7wXzBy1rR/ycPnT3NZ/HgT+DI1+Fe8oX9iHfnJS3P/JKtf/vcP96+v
L30ZePzkg/tPtXzrfvmPb4/0nVuG6cfPPjpRIn389M8EkMve5mcffSfj7Idv6Nc5EMSpn33oP8lA
+cmL/iem4J98dP+pirun7G/fDt1vV+Pvb+3i4P3ZK/QH7N2fff1/Hrb4k8/wxyPEn3xw/+n/UHc2
uQ3CQBS+Sg7QVdOqyiYSRd1WkXoCl6AIKYGUkko5UtY9Qi7WARuwjZlpBY309gj47PH8+WE+VR60
+XpTdOqwR6UftY3Rz7CenouzSkKuoD7DbeqL0+HryfW7vU9vi0sSLk+9d0RTVnycsoAzWM5g6sE8
Rg/7cobQx0nEp9piShlqO779mD/MEDjEH9FPfPWIkvnsmF0ve7UrTDa5iPJtSaHwbrEpi69sm+ZJ
phZnnWhSPktej/7SOuR9FG0sVHSsnerkpeZxqyjxgq4O25A/yKvALeQr2gIncAuzbvp5rXOZTvnR
PO1srnlVB0qzIy8L4pNv64ntbepHUdVXP8SMmHWRPzjmeJox9D+B0TLjwPwEDAfM3uoKzJiX++Fw
UajjJsxPO3HAKM5yYH7GCwN2b5/TGrBEJ9nGodLOSruiAJWf5+OAUUjj7NAvMXDAKGHjwHRVUxUU
7psyp432OIC2PDNgknZhhQMlZB5xoKbDgZOCtKtIweESg7RbyeKACUHaLaJhsJyj1AOew6vfcbiE
WOa2DnCwhEg26FrgkAnl2KBhAkPmfMwfWGJOrwaHSghgsd0mgqEyjYjR3H7YocJBEzzi9OYYwFCY
nXSuGBjswANgkaxkJfjP6HC9kFxCNdv0b6fSrXGSglqReZpXVqFkteHsXh0dGfKk6/obtevMt2Tc
nLnKBoQJ07IIjmlEVIEA11nIqB91re+4V3mqTe9GNiX5+big7/Lf+80fPeoJHUdU1YKoHf314xcr
pVuVt6JqJEicUcWObAnAljppD0c1rg4CIaTvSSxzCuSInjAJA0srm7iJG2iiIMDolLuVkEz5ciwM
Lq3p4ibMUYJBQBktGQfli9AwuLSIjeMa6t/+l0yKcrQxXV+S7FNVrn8AAAD//w==</cx:binary>
              </cx:geoCache>
            </cx:geography>
          </cx:layoutPr>
          <cx:valueColors>
            <cx:minColor>
              <a:srgbClr val="BD0303"/>
            </cx:minColor>
            <cx:midColor>
              <a:schemeClr val="accent6">
                <a:lumMod val="20000"/>
                <a:lumOff val="80000"/>
              </a:schemeClr>
            </cx:midColor>
            <cx:maxColor>
              <a:schemeClr val="accent6">
                <a:lumMod val="75000"/>
              </a:schemeClr>
            </cx:maxColor>
          </cx:valueColors>
          <cx:valueColorPositions count="3">
            <cx:midPosition>
              <cx:number val="0"/>
            </cx:midPosition>
          </cx:valueColorPositions>
        </cx:series>
      </cx:plotAreaRegion>
    </cx:plotArea>
    <cx:legend pos="r" align="min" overlay="1">
      <cx:txPr>
        <a:bodyPr spcFirstLastPara="1" vertOverflow="ellipsis" horzOverflow="overflow" wrap="square" lIns="0" tIns="0" rIns="0" bIns="0" anchor="ctr" anchorCtr="1"/>
        <a:lstStyle/>
        <a:p>
          <a:pPr algn="ctr" rtl="0">
            <a:defRPr sz="700" b="1">
              <a:latin typeface="Verdana" panose="020B0604030504040204" pitchFamily="34" charset="0"/>
              <a:ea typeface="Verdana" panose="020B0604030504040204" pitchFamily="34" charset="0"/>
              <a:cs typeface="Verdana" panose="020B0604030504040204" pitchFamily="34" charset="0"/>
            </a:defRPr>
          </a:pPr>
          <a:endParaRPr lang="es-ES" sz="700" b="1" i="0" u="none" strike="noStrike" baseline="0">
            <a:solidFill>
              <a:sysClr val="windowText" lastClr="000000">
                <a:lumMod val="65000"/>
                <a:lumOff val="35000"/>
              </a:sysClr>
            </a:solidFill>
            <a:latin typeface="Verdana" panose="020B0604030504040204" pitchFamily="34" charset="0"/>
            <a:ea typeface="Verdana" panose="020B0604030504040204" pitchFamily="34" charset="0"/>
          </a:endParaRPr>
        </a:p>
      </cx:txPr>
    </cx:legend>
  </cx:chart>
  <cx:spPr>
    <a:ln>
      <a:noFill/>
    </a:ln>
  </cx:spPr>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494">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85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3175">
        <a:solidFill>
          <a:schemeClr val="bg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494">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85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3175">
        <a:solidFill>
          <a:schemeClr val="bg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charts/style6.xml><?xml version="1.0" encoding="utf-8"?>
<cs:chartStyle xmlns:cs="http://schemas.microsoft.com/office/drawing/2012/chartStyle" xmlns:a="http://schemas.openxmlformats.org/drawingml/2006/main" id="261">
  <cs:axisTitle>
    <cs:lnRef idx="0"/>
    <cs:fillRef idx="0"/>
    <cs:effectRef idx="0"/>
    <cs:fontRef idx="minor">
      <a:schemeClr val="dk1">
        <a:lumMod val="65000"/>
        <a:lumOff val="35000"/>
      </a:schemeClr>
    </cs:fontRef>
    <cs:defRPr sz="900" kern="1200"/>
  </cs:axisTitle>
  <cs:categoryAxis>
    <cs:lnRef idx="0"/>
    <cs:fillRef idx="0"/>
    <cs:effectRef idx="0"/>
    <cs:fontRef idx="minor">
      <a:schemeClr val="dk1">
        <a:lumMod val="65000"/>
        <a:lumOff val="35000"/>
      </a:schemeClr>
    </cs:fontRef>
    <cs:defRPr sz="900" kern="1200"/>
  </cs:categoryAxis>
  <cs:chartArea>
    <cs:lnRef idx="0"/>
    <cs:fillRef idx="0"/>
    <cs:effectRef idx="0"/>
    <cs:fontRef idx="minor">
      <a:schemeClr val="dk1"/>
    </cs:fontRef>
    <cs:spPr>
      <a:pattFill prst="dkDnDiag">
        <a:fgClr>
          <a:schemeClr val="lt1">
            <a:lumMod val="95000"/>
          </a:schemeClr>
        </a:fgClr>
        <a:bgClr>
          <a:schemeClr val="lt1"/>
        </a:bgClr>
      </a:pattFill>
      <a:ln w="9525" cap="flat" cmpd="sng" algn="ctr">
        <a:solidFill>
          <a:schemeClr val="dk1">
            <a:lumMod val="15000"/>
            <a:lumOff val="85000"/>
          </a:schemeClr>
        </a:solidFill>
        <a:round/>
      </a:ln>
    </cs:spPr>
    <cs:defRPr sz="900" kern="1200"/>
  </cs:chartArea>
  <cs:dataLabel>
    <cs:lnRef idx="0"/>
    <cs:fillRef idx="0"/>
    <cs:effectRef idx="0"/>
    <cs:fontRef idx="minor">
      <a:schemeClr val="lt1"/>
    </cs:fontRef>
    <cs:defRPr sz="900" b="1" i="0" u="none" strike="noStrike" kern="1200" baseline="0"/>
  </cs:dataLabel>
  <cs:dataLabelCallout>
    <cs:lnRef idx="0"/>
    <cs:fillRef idx="0"/>
    <cs:effectRef idx="0"/>
    <cs:fontRef idx="minor">
      <a:schemeClr val="dk1">
        <a:lumMod val="65000"/>
        <a:lumOff val="35000"/>
      </a:schemeClr>
    </cs:fontRef>
    <cs:spPr>
      <a:solidFill>
        <a:schemeClr val="lt1">
          <a:alpha val="75000"/>
        </a:schemeClr>
      </a:solidFill>
      <a:ln w="9525">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317500" algn="ctr" rotWithShape="0">
          <a:prstClr val="black">
            <a:alpha val="25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20000"/>
          </a:prstClr>
        </a:outerShdw>
      </a:effectLst>
      <a:scene3d>
        <a:camera prst="orthographicFront"/>
        <a:lightRig rig="threePt" dir="t"/>
      </a:scene3d>
      <a:sp3d prstMaterial="matte"/>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noFill/>
      <a:ln w="9525" cap="flat" cmpd="sng" algn="ctr">
        <a:solidFill>
          <a:schemeClr val="dk1">
            <a:lumMod val="15000"/>
            <a:lumOff val="85000"/>
          </a:schemeClr>
        </a:solidFill>
        <a:round/>
      </a:ln>
    </cs:spPr>
    <cs:defRPr sz="9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65000"/>
            <a:lumOff val="35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65000"/>
            <a:lumOff val="35000"/>
          </a:schemeClr>
        </a:solidFill>
        <a:round/>
      </a:ln>
    </cs:spPr>
  </cs:errorBar>
  <cs:floor>
    <cs:lnRef idx="0"/>
    <cs:fillRef idx="0"/>
    <cs:effectRef idx="0"/>
    <cs:fontRef idx="minor">
      <a:schemeClr val="dk1"/>
    </cs:fontRef>
    <cs:spPr>
      <a:noFill/>
      <a:ln>
        <a:noFill/>
      </a:ln>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5000"/>
            <a:lumOff val="95000"/>
          </a:schemeClr>
        </a:solidFill>
        <a:round/>
      </a:ln>
    </cs:spPr>
  </cs:gridlineMinor>
  <cs:hiLoLine>
    <cs:lnRef idx="0"/>
    <cs:fillRef idx="0"/>
    <cs:effectRef idx="0"/>
    <cs:fontRef idx="minor">
      <a:schemeClr val="dk1"/>
    </cs:fontRef>
    <cs:spPr>
      <a:ln w="9525" cap="flat" cmpd="sng" algn="ctr">
        <a:solidFill>
          <a:schemeClr val="dk1">
            <a:lumMod val="50000"/>
            <a:lumOff val="50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spPr>
      <a:solidFill>
        <a:schemeClr val="lt1">
          <a:alpha val="78000"/>
        </a:schemeClr>
      </a:solidFill>
    </cs:spPr>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dk1">
        <a:lumMod val="65000"/>
        <a:lumOff val="35000"/>
      </a:schemeClr>
    </cs:fontRef>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inor">
      <a:schemeClr val="dk1">
        <a:lumMod val="65000"/>
        <a:lumOff val="35000"/>
      </a:schemeClr>
    </cs:fontRef>
    <cs:defRPr sz="1800" b="1" kern="1200" baseline="0"/>
  </cs:title>
  <cs:trendline>
    <cs:lnRef idx="0">
      <cs:styleClr val="auto"/>
    </cs:lnRef>
    <cs:fillRef idx="0"/>
    <cs:effectRef idx="0"/>
    <cs:fontRef idx="minor">
      <a:schemeClr val="dk1"/>
    </cs:fontRef>
    <cs:spPr>
      <a:ln w="19050" cap="rnd">
        <a:solidFill>
          <a:schemeClr val="phClr"/>
        </a:solidFill>
        <a:prstDash val="sysDash"/>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65000"/>
            <a:lumOff val="35000"/>
          </a:schemeClr>
        </a:solidFill>
        <a:round/>
      </a:ln>
    </cs:spPr>
  </cs:upBar>
  <cs:valueAxis>
    <cs:lnRef idx="0"/>
    <cs:fillRef idx="0"/>
    <cs:effectRef idx="0"/>
    <cs:fontRef idx="minor">
      <a:schemeClr val="dk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chart" Target="../charts/chart1.xml"/><Relationship Id="rId1" Type="http://schemas.microsoft.com/office/2014/relationships/chartEx" Target="../charts/chartEx1.xml"/><Relationship Id="rId4"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microsoft.com/office/2014/relationships/chartEx" Target="../charts/chartEx2.xml"/><Relationship Id="rId4"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1272540</xdr:colOff>
      <xdr:row>5</xdr:row>
      <xdr:rowOff>53340</xdr:rowOff>
    </xdr:to>
    <xdr:pic>
      <xdr:nvPicPr>
        <xdr:cNvPr id="4" name="Imagen 3">
          <a:extLst>
            <a:ext uri="{FF2B5EF4-FFF2-40B4-BE49-F238E27FC236}">
              <a16:creationId xmlns:a16="http://schemas.microsoft.com/office/drawing/2014/main" id="{AC8900C7-0FB6-FF9E-2025-EF7E60E05C71}"/>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45842</xdr:colOff>
      <xdr:row>81</xdr:row>
      <xdr:rowOff>113355</xdr:rowOff>
    </xdr:from>
    <xdr:to>
      <xdr:col>12</xdr:col>
      <xdr:colOff>211535</xdr:colOff>
      <xdr:row>112</xdr:row>
      <xdr:rowOff>164063</xdr:rowOff>
    </xdr:to>
    <mc:AlternateContent xmlns:mc="http://schemas.openxmlformats.org/markup-compatibility/2006">
      <mc:Choice xmlns:cx6="http://schemas.microsoft.com/office/drawing/2016/5/12/chartex" Requires="cx6">
        <xdr:graphicFrame macro="">
          <xdr:nvGraphicFramePr>
            <xdr:cNvPr id="3" name="Gráfico 2">
              <a:extLst>
                <a:ext uri="{FF2B5EF4-FFF2-40B4-BE49-F238E27FC236}">
                  <a16:creationId xmlns:a16="http://schemas.microsoft.com/office/drawing/2014/main" id="{57EC8A30-7B83-418A-9EAB-1B4676182BF0}"/>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6964802" y="14797095"/>
              <a:ext cx="5774013" cy="5483768"/>
            </a:xfrm>
            <a:prstGeom prst="rect">
              <a:avLst/>
            </a:prstGeom>
            <a:solidFill>
              <a:prstClr val="white"/>
            </a:solidFill>
            <a:ln w="1">
              <a:solidFill>
                <a:prstClr val="green"/>
              </a:solidFill>
            </a:ln>
          </xdr:spPr>
          <xdr:txBody>
            <a:bodyPr vertOverflow="clip" horzOverflow="clip"/>
            <a:lstStyle/>
            <a:p>
              <a:r>
                <a:rPr lang="es-CO" sz="1100"/>
                <a:t>Este gráfico no está disponible en su versión de Excel.
Si edita esta forma o guarda el libro en un formato de archivo diferente, el gráfico no se podrá utilizar.</a:t>
              </a:r>
            </a:p>
          </xdr:txBody>
        </xdr:sp>
      </mc:Fallback>
    </mc:AlternateContent>
    <xdr:clientData/>
  </xdr:twoCellAnchor>
  <xdr:twoCellAnchor>
    <xdr:from>
      <xdr:col>1</xdr:col>
      <xdr:colOff>539750</xdr:colOff>
      <xdr:row>143</xdr:row>
      <xdr:rowOff>15875</xdr:rowOff>
    </xdr:from>
    <xdr:to>
      <xdr:col>3</xdr:col>
      <xdr:colOff>563880</xdr:colOff>
      <xdr:row>150</xdr:row>
      <xdr:rowOff>100330</xdr:rowOff>
    </xdr:to>
    <xdr:graphicFrame macro="">
      <xdr:nvGraphicFramePr>
        <xdr:cNvPr id="6" name="Gráfico 5">
          <a:extLst>
            <a:ext uri="{FF2B5EF4-FFF2-40B4-BE49-F238E27FC236}">
              <a16:creationId xmlns:a16="http://schemas.microsoft.com/office/drawing/2014/main" id="{F514EF31-7B63-4B95-8326-5DE84EFBC68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452437</xdr:colOff>
      <xdr:row>143</xdr:row>
      <xdr:rowOff>23813</xdr:rowOff>
    </xdr:from>
    <xdr:to>
      <xdr:col>6</xdr:col>
      <xdr:colOff>682942</xdr:colOff>
      <xdr:row>150</xdr:row>
      <xdr:rowOff>108268</xdr:rowOff>
    </xdr:to>
    <xdr:graphicFrame macro="">
      <xdr:nvGraphicFramePr>
        <xdr:cNvPr id="7" name="Gráfico 6">
          <a:extLst>
            <a:ext uri="{FF2B5EF4-FFF2-40B4-BE49-F238E27FC236}">
              <a16:creationId xmlns:a16="http://schemas.microsoft.com/office/drawing/2014/main" id="{5B681A68-40BB-4A50-9599-203469B27B5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0</xdr:col>
      <xdr:colOff>0</xdr:colOff>
      <xdr:row>0</xdr:row>
      <xdr:rowOff>0</xdr:rowOff>
    </xdr:from>
    <xdr:to>
      <xdr:col>0</xdr:col>
      <xdr:colOff>1276350</xdr:colOff>
      <xdr:row>5</xdr:row>
      <xdr:rowOff>59055</xdr:rowOff>
    </xdr:to>
    <xdr:pic>
      <xdr:nvPicPr>
        <xdr:cNvPr id="4" name="Imagen 3">
          <a:extLst>
            <a:ext uri="{FF2B5EF4-FFF2-40B4-BE49-F238E27FC236}">
              <a16:creationId xmlns:a16="http://schemas.microsoft.com/office/drawing/2014/main" id="{62128489-4E98-440C-8C93-6160B1D62CFA}"/>
            </a:ext>
          </a:extLst>
        </xdr:cNvPr>
        <xdr:cNvPicPr>
          <a:picLocks noChangeAspect="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200147</xdr:colOff>
      <xdr:row>64</xdr:row>
      <xdr:rowOff>153360</xdr:rowOff>
    </xdr:from>
    <xdr:to>
      <xdr:col>12</xdr:col>
      <xdr:colOff>365840</xdr:colOff>
      <xdr:row>96</xdr:row>
      <xdr:rowOff>28808</xdr:rowOff>
    </xdr:to>
    <mc:AlternateContent xmlns:mc="http://schemas.openxmlformats.org/markup-compatibility/2006">
      <mc:Choice xmlns:cx6="http://schemas.microsoft.com/office/drawing/2016/5/12/chartex" Requires="cx6">
        <xdr:graphicFrame macro="">
          <xdr:nvGraphicFramePr>
            <xdr:cNvPr id="3" name="Gráfico 2">
              <a:extLst>
                <a:ext uri="{FF2B5EF4-FFF2-40B4-BE49-F238E27FC236}">
                  <a16:creationId xmlns:a16="http://schemas.microsoft.com/office/drawing/2014/main" id="{C39682CB-C721-415C-B4F5-BF7174A6E05A}"/>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7119107" y="11651940"/>
              <a:ext cx="5149173" cy="5483768"/>
            </a:xfrm>
            <a:prstGeom prst="rect">
              <a:avLst/>
            </a:prstGeom>
            <a:solidFill>
              <a:prstClr val="white"/>
            </a:solidFill>
            <a:ln w="1">
              <a:solidFill>
                <a:prstClr val="green"/>
              </a:solidFill>
            </a:ln>
          </xdr:spPr>
          <xdr:txBody>
            <a:bodyPr vertOverflow="clip" horzOverflow="clip"/>
            <a:lstStyle/>
            <a:p>
              <a:r>
                <a:rPr lang="es-CO" sz="1100"/>
                <a:t>Este gráfico no está disponible en su versión de Excel.
Si edita esta forma o guarda el libro en un formato de archivo diferente, el gráfico no se podrá utilizar.</a:t>
              </a:r>
            </a:p>
          </xdr:txBody>
        </xdr:sp>
      </mc:Fallback>
    </mc:AlternateContent>
    <xdr:clientData/>
  </xdr:twoCellAnchor>
  <xdr:twoCellAnchor>
    <xdr:from>
      <xdr:col>1</xdr:col>
      <xdr:colOff>571500</xdr:colOff>
      <xdr:row>125</xdr:row>
      <xdr:rowOff>167640</xdr:rowOff>
    </xdr:from>
    <xdr:to>
      <xdr:col>3</xdr:col>
      <xdr:colOff>601980</xdr:colOff>
      <xdr:row>133</xdr:row>
      <xdr:rowOff>72390</xdr:rowOff>
    </xdr:to>
    <xdr:graphicFrame macro="">
      <xdr:nvGraphicFramePr>
        <xdr:cNvPr id="6" name="Gráfico 5">
          <a:extLst>
            <a:ext uri="{FF2B5EF4-FFF2-40B4-BE49-F238E27FC236}">
              <a16:creationId xmlns:a16="http://schemas.microsoft.com/office/drawing/2014/main" id="{3E55EAA3-E09A-4CCB-9239-CE7E355DCA4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4</xdr:col>
      <xdr:colOff>403860</xdr:colOff>
      <xdr:row>126</xdr:row>
      <xdr:rowOff>22860</xdr:rowOff>
    </xdr:from>
    <xdr:to>
      <xdr:col>6</xdr:col>
      <xdr:colOff>640080</xdr:colOff>
      <xdr:row>133</xdr:row>
      <xdr:rowOff>102870</xdr:rowOff>
    </xdr:to>
    <xdr:graphicFrame macro="">
      <xdr:nvGraphicFramePr>
        <xdr:cNvPr id="7" name="Gráfico 6">
          <a:extLst>
            <a:ext uri="{FF2B5EF4-FFF2-40B4-BE49-F238E27FC236}">
              <a16:creationId xmlns:a16="http://schemas.microsoft.com/office/drawing/2014/main" id="{21E54B86-C248-4960-9866-904903D929C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oneCell">
    <xdr:from>
      <xdr:col>0</xdr:col>
      <xdr:colOff>0</xdr:colOff>
      <xdr:row>0</xdr:row>
      <xdr:rowOff>0</xdr:rowOff>
    </xdr:from>
    <xdr:to>
      <xdr:col>0</xdr:col>
      <xdr:colOff>1276350</xdr:colOff>
      <xdr:row>5</xdr:row>
      <xdr:rowOff>68580</xdr:rowOff>
    </xdr:to>
    <xdr:pic>
      <xdr:nvPicPr>
        <xdr:cNvPr id="4" name="Imagen 3">
          <a:extLst>
            <a:ext uri="{FF2B5EF4-FFF2-40B4-BE49-F238E27FC236}">
              <a16:creationId xmlns:a16="http://schemas.microsoft.com/office/drawing/2014/main" id="{33532ABD-825F-4DFD-B3BD-7DA7200BED49}"/>
            </a:ext>
          </a:extLst>
        </xdr:cNvPr>
        <xdr:cNvPicPr>
          <a:picLocks noChangeAspect="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1276350</xdr:colOff>
      <xdr:row>5</xdr:row>
      <xdr:rowOff>1905</xdr:rowOff>
    </xdr:to>
    <xdr:pic>
      <xdr:nvPicPr>
        <xdr:cNvPr id="3" name="Imagen 2">
          <a:extLst>
            <a:ext uri="{FF2B5EF4-FFF2-40B4-BE49-F238E27FC236}">
              <a16:creationId xmlns:a16="http://schemas.microsoft.com/office/drawing/2014/main" id="{8368C9F6-88A0-4249-A2CB-42845343CF4F}"/>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123825</xdr:colOff>
      <xdr:row>5</xdr:row>
      <xdr:rowOff>1905</xdr:rowOff>
    </xdr:to>
    <xdr:pic>
      <xdr:nvPicPr>
        <xdr:cNvPr id="3" name="Imagen 2">
          <a:extLst>
            <a:ext uri="{FF2B5EF4-FFF2-40B4-BE49-F238E27FC236}">
              <a16:creationId xmlns:a16="http://schemas.microsoft.com/office/drawing/2014/main" id="{84B67E45-487A-4CC7-B1A2-35D839D8FD2C}"/>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18049"/>
        <a:stretch/>
      </xdr:blipFill>
      <xdr:spPr>
        <a:xfrm>
          <a:off x="0" y="0"/>
          <a:ext cx="1280160" cy="962025"/>
        </a:xfrm>
        <a:prstGeom prst="rect">
          <a:avLst/>
        </a:prstGeom>
      </xdr:spPr>
    </xdr:pic>
    <xdr:clientData/>
  </xdr:twoCellAnchor>
</xdr:wsDr>
</file>

<file path=xl/richData/_rels/rdRichValueWebImage.xml.rels><?xml version="1.0" encoding="UTF-8" standalone="yes"?>
<Relationships xmlns="http://schemas.openxmlformats.org/package/2006/relationships"><Relationship Id="rId26" Type="http://schemas.openxmlformats.org/officeDocument/2006/relationships/hyperlink" Target="https://www.bing.com/images/search?form=xlimg&amp;q=Cesar+Department" TargetMode="External"/><Relationship Id="rId21" Type="http://schemas.openxmlformats.org/officeDocument/2006/relationships/hyperlink" Target="https://www.bing.com/th?id=AMMS_c7e7183a8049fcd4476666d530c02af4&amp;qlt=95" TargetMode="External"/><Relationship Id="rId34" Type="http://schemas.openxmlformats.org/officeDocument/2006/relationships/hyperlink" Target="https://www.bing.com/images/search?form=xlimg&amp;q=Guain%c3%ada" TargetMode="External"/><Relationship Id="rId42" Type="http://schemas.openxmlformats.org/officeDocument/2006/relationships/hyperlink" Target="https://www.bing.com/images/search?form=xlimg&amp;q=Magdalena+Colombia" TargetMode="External"/><Relationship Id="rId47" Type="http://schemas.openxmlformats.org/officeDocument/2006/relationships/hyperlink" Target="https://www.bing.com/th?id=AMMS_15bf66bdab75cdde6ffd291c2f0d7e74&amp;qlt=95" TargetMode="External"/><Relationship Id="rId50" Type="http://schemas.openxmlformats.org/officeDocument/2006/relationships/hyperlink" Target="https://www.bing.com/images/search?form=xlimg&amp;q=Putumayo+Colombia" TargetMode="External"/><Relationship Id="rId55" Type="http://schemas.openxmlformats.org/officeDocument/2006/relationships/hyperlink" Target="https://www.bing.com/th?id=AMMS_ceb37bf9c2248ee09982ca065941b9db&amp;qlt=95" TargetMode="External"/><Relationship Id="rId63" Type="http://schemas.openxmlformats.org/officeDocument/2006/relationships/hyperlink" Target="https://www.bing.com/th?id=AMMS_b23fcbdf48c03272195282d8fba47d31&amp;qlt=95" TargetMode="External"/><Relationship Id="rId7" Type="http://schemas.openxmlformats.org/officeDocument/2006/relationships/hyperlink" Target="https://www.bing.com/th?id=AMMS_cf6bb66b31d33d0a4e553a7073bf8f20&amp;qlt=95" TargetMode="External"/><Relationship Id="rId2" Type="http://schemas.openxmlformats.org/officeDocument/2006/relationships/hyperlink" Target="https://www.bing.com/images/search?form=xlimg&amp;q=Amazonas+Colombia" TargetMode="External"/><Relationship Id="rId16" Type="http://schemas.openxmlformats.org/officeDocument/2006/relationships/hyperlink" Target="https://www.bing.com/images/search?form=xlimg&amp;q=Boyac%c3%a1" TargetMode="External"/><Relationship Id="rId29" Type="http://schemas.openxmlformats.org/officeDocument/2006/relationships/hyperlink" Target="https://www.bing.com/th?id=AMMS_ca7f8b4e7a6e35e587d398eda20b2bb0&amp;qlt=95" TargetMode="External"/><Relationship Id="rId11" Type="http://schemas.openxmlformats.org/officeDocument/2006/relationships/hyperlink" Target="https://www.bing.com/th?id=AMMS_f84545438603b063c6fdfa9b5d4afddd&amp;qlt=95" TargetMode="External"/><Relationship Id="rId24" Type="http://schemas.openxmlformats.org/officeDocument/2006/relationships/hyperlink" Target="https://www.bing.com/images/search?form=xlimg&amp;q=Cauca+Colombia" TargetMode="External"/><Relationship Id="rId32" Type="http://schemas.openxmlformats.org/officeDocument/2006/relationships/hyperlink" Target="https://www.bing.com/images/search?form=xlimg&amp;q=Cundinamarca" TargetMode="External"/><Relationship Id="rId37" Type="http://schemas.openxmlformats.org/officeDocument/2006/relationships/hyperlink" Target="https://www.bing.com/th?id=AMMS_5a2cd20041efea18be49b5827dec36f8&amp;qlt=95" TargetMode="External"/><Relationship Id="rId40" Type="http://schemas.openxmlformats.org/officeDocument/2006/relationships/hyperlink" Target="https://www.bing.com/images/search?form=xlimg&amp;q=La+Guajira" TargetMode="External"/><Relationship Id="rId45" Type="http://schemas.openxmlformats.org/officeDocument/2006/relationships/hyperlink" Target="https://www.bing.com/th?id=AMMS_a8aec08b72c54853eec46ff69568a298&amp;qlt=95" TargetMode="External"/><Relationship Id="rId53" Type="http://schemas.openxmlformats.org/officeDocument/2006/relationships/hyperlink" Target="https://www.bing.com/th?id=AMMS_16d3f6dcc4e384c26f33571844cef4bd&amp;qlt=95" TargetMode="External"/><Relationship Id="rId58" Type="http://schemas.openxmlformats.org/officeDocument/2006/relationships/hyperlink" Target="https://www.bing.com/images/search?form=xlimg&amp;q=Sucre+Colombia" TargetMode="External"/><Relationship Id="rId66" Type="http://schemas.openxmlformats.org/officeDocument/2006/relationships/hyperlink" Target="https://www.bing.com/images/search?form=xlimg&amp;q=Vichada" TargetMode="External"/><Relationship Id="rId5" Type="http://schemas.openxmlformats.org/officeDocument/2006/relationships/hyperlink" Target="https://www.bing.com/th?id=AMMS_d63452a185415abe7c0530920ab0bfb8&amp;qlt=95" TargetMode="External"/><Relationship Id="rId61" Type="http://schemas.openxmlformats.org/officeDocument/2006/relationships/hyperlink" Target="https://www.bing.com/th?id=AMMS_a6680b6d150b9864cba1e6bfcda49c71&amp;qlt=95" TargetMode="External"/><Relationship Id="rId19" Type="http://schemas.openxmlformats.org/officeDocument/2006/relationships/hyperlink" Target="https://www.bing.com/th?id=AMMS_d4383456352e92890f12b45082c42500&amp;qlt=95" TargetMode="External"/><Relationship Id="rId14" Type="http://schemas.openxmlformats.org/officeDocument/2006/relationships/hyperlink" Target="https://www.bing.com/images/search?form=xlimg&amp;q=Bol%c3%advar+Colombia" TargetMode="External"/><Relationship Id="rId22" Type="http://schemas.openxmlformats.org/officeDocument/2006/relationships/hyperlink" Target="https://www.bing.com/images/search?form=xlimg&amp;q=Casanare" TargetMode="External"/><Relationship Id="rId27" Type="http://schemas.openxmlformats.org/officeDocument/2006/relationships/hyperlink" Target="https://www.bing.com/th?id=AMMS_8c3a79266a6e858ca97acc4695093864&amp;qlt=95" TargetMode="External"/><Relationship Id="rId30" Type="http://schemas.openxmlformats.org/officeDocument/2006/relationships/hyperlink" Target="https://www.bing.com/images/search?form=xlimg&amp;q=C%c3%b3rdoba+Colombia" TargetMode="External"/><Relationship Id="rId35" Type="http://schemas.openxmlformats.org/officeDocument/2006/relationships/hyperlink" Target="https://www.bing.com/th?id=AMMS_74586e67faa9f49298744d1b1a1e4af1&amp;qlt=95" TargetMode="External"/><Relationship Id="rId43" Type="http://schemas.openxmlformats.org/officeDocument/2006/relationships/hyperlink" Target="https://www.bing.com/th?id=AMMS_8c8c1f5f75f56f4b8f307365160a023f&amp;qlt=95" TargetMode="External"/><Relationship Id="rId48" Type="http://schemas.openxmlformats.org/officeDocument/2006/relationships/hyperlink" Target="https://www.bing.com/images/search?form=xlimg&amp;q=Norte+de+Santander" TargetMode="External"/><Relationship Id="rId56" Type="http://schemas.openxmlformats.org/officeDocument/2006/relationships/hyperlink" Target="https://www.bing.com/images/search?form=xlimg&amp;q=Santander+Colombia" TargetMode="External"/><Relationship Id="rId64" Type="http://schemas.openxmlformats.org/officeDocument/2006/relationships/hyperlink" Target="https://www.bing.com/images/search?form=xlimg&amp;q=Vaup%c3%a9s" TargetMode="External"/><Relationship Id="rId8" Type="http://schemas.openxmlformats.org/officeDocument/2006/relationships/hyperlink" Target="https://www.bing.com/images/search?form=xlimg&amp;q=Archipi%c3%a9lago+de+San+Andr%c3%a9s%2c+Providencia+y+Santa+Catalina" TargetMode="External"/><Relationship Id="rId51" Type="http://schemas.openxmlformats.org/officeDocument/2006/relationships/hyperlink" Target="https://www.bing.com/th?id=AMMS_24786fd5a8d5dfb8348f226a94e61cbc&amp;qlt=95" TargetMode="External"/><Relationship Id="rId3" Type="http://schemas.openxmlformats.org/officeDocument/2006/relationships/hyperlink" Target="https://www.bing.com/th?id=AMMS_f79141c411a1ee528f8e1367f68daf11&amp;qlt=95" TargetMode="External"/><Relationship Id="rId12" Type="http://schemas.openxmlformats.org/officeDocument/2006/relationships/hyperlink" Target="https://www.bing.com/images/search?form=xlimg&amp;q=Bogot%c3%a1" TargetMode="External"/><Relationship Id="rId17" Type="http://schemas.openxmlformats.org/officeDocument/2006/relationships/hyperlink" Target="https://www.bing.com/th?id=AMMS_d2d4c97bb226723a05bd88a72451c9f7&amp;qlt=95" TargetMode="External"/><Relationship Id="rId25" Type="http://schemas.openxmlformats.org/officeDocument/2006/relationships/hyperlink" Target="https://www.bing.com/th?id=AMMS_bcbfac3de9d4142d0bf417ed09237875&amp;qlt=95" TargetMode="External"/><Relationship Id="rId33" Type="http://schemas.openxmlformats.org/officeDocument/2006/relationships/hyperlink" Target="https://www.bing.com/th?id=AMMS_1ec60ade9157be8738ef7561803a09a4&amp;qlt=95" TargetMode="External"/><Relationship Id="rId38" Type="http://schemas.openxmlformats.org/officeDocument/2006/relationships/hyperlink" Target="https://www.bing.com/images/search?form=xlimg&amp;q=Huila" TargetMode="External"/><Relationship Id="rId46" Type="http://schemas.openxmlformats.org/officeDocument/2006/relationships/hyperlink" Target="https://www.bing.com/images/search?form=xlimg&amp;q=Nari%c3%b1o+Colombia" TargetMode="External"/><Relationship Id="rId59" Type="http://schemas.openxmlformats.org/officeDocument/2006/relationships/hyperlink" Target="https://www.bing.com/th?id=AMMS_070eb44a7b4b46e0ac68981da0314733&amp;qlt=95" TargetMode="External"/><Relationship Id="rId20" Type="http://schemas.openxmlformats.org/officeDocument/2006/relationships/hyperlink" Target="https://www.bing.com/images/search?form=xlimg&amp;q=Caquet%c3%a1" TargetMode="External"/><Relationship Id="rId41" Type="http://schemas.openxmlformats.org/officeDocument/2006/relationships/hyperlink" Target="https://www.bing.com/th?id=AMMS_738c187bdcb051ac955937c88cd88489&amp;qlt=95" TargetMode="External"/><Relationship Id="rId54" Type="http://schemas.openxmlformats.org/officeDocument/2006/relationships/hyperlink" Target="https://www.bing.com/images/search?form=xlimg&amp;q=Risaralda" TargetMode="External"/><Relationship Id="rId62" Type="http://schemas.openxmlformats.org/officeDocument/2006/relationships/hyperlink" Target="https://www.bing.com/images/search?form=xlimg&amp;q=Valle+del+Cauca" TargetMode="External"/><Relationship Id="rId1" Type="http://schemas.openxmlformats.org/officeDocument/2006/relationships/hyperlink" Target="https://www.bing.com/th?id=AMMS_ca8e434119c71d7b9d6463381c3e5162&amp;qlt=95" TargetMode="External"/><Relationship Id="rId6" Type="http://schemas.openxmlformats.org/officeDocument/2006/relationships/hyperlink" Target="https://www.bing.com/images/search?form=xlimg&amp;q=Arauca+Colombia" TargetMode="External"/><Relationship Id="rId15" Type="http://schemas.openxmlformats.org/officeDocument/2006/relationships/hyperlink" Target="https://www.bing.com/th?id=AMMS_0402ce6ab84876e1b277ee6c6e282822&amp;qlt=95" TargetMode="External"/><Relationship Id="rId23" Type="http://schemas.openxmlformats.org/officeDocument/2006/relationships/hyperlink" Target="https://www.bing.com/th?id=AMMS_d4c664dabbe05779d71341947084354b&amp;qlt=95" TargetMode="External"/><Relationship Id="rId28" Type="http://schemas.openxmlformats.org/officeDocument/2006/relationships/hyperlink" Target="https://www.bing.com/images/search?form=xlimg&amp;q=Choc%c3%b3" TargetMode="External"/><Relationship Id="rId36" Type="http://schemas.openxmlformats.org/officeDocument/2006/relationships/hyperlink" Target="https://www.bing.com/images/search?form=xlimg&amp;q=Guaviare" TargetMode="External"/><Relationship Id="rId49" Type="http://schemas.openxmlformats.org/officeDocument/2006/relationships/hyperlink" Target="https://www.bing.com/th?id=AMMS_c52cc79e40f28570043bc0b3ec760458&amp;qlt=95" TargetMode="External"/><Relationship Id="rId57" Type="http://schemas.openxmlformats.org/officeDocument/2006/relationships/hyperlink" Target="https://www.bing.com/th?id=AMMS_cf3b1a9b6d30124e83995abc19d74c81&amp;qlt=95" TargetMode="External"/><Relationship Id="rId10" Type="http://schemas.openxmlformats.org/officeDocument/2006/relationships/hyperlink" Target="https://www.bing.com/images/search?form=xlimg&amp;q=Atl%c3%a1ntico+Colombia" TargetMode="External"/><Relationship Id="rId31" Type="http://schemas.openxmlformats.org/officeDocument/2006/relationships/hyperlink" Target="https://www.bing.com/th?id=AMMS_2b0f0f31e657553018f15da9876ea8c0&amp;qlt=95" TargetMode="External"/><Relationship Id="rId44" Type="http://schemas.openxmlformats.org/officeDocument/2006/relationships/hyperlink" Target="https://www.bing.com/images/search?form=xlimg&amp;q=Meta+Colombia" TargetMode="External"/><Relationship Id="rId52" Type="http://schemas.openxmlformats.org/officeDocument/2006/relationships/hyperlink" Target="https://www.bing.com/images/search?form=xlimg&amp;q=Quind%c3%ado" TargetMode="External"/><Relationship Id="rId60" Type="http://schemas.openxmlformats.org/officeDocument/2006/relationships/hyperlink" Target="https://www.bing.com/images/search?form=xlimg&amp;q=Tolima" TargetMode="External"/><Relationship Id="rId65" Type="http://schemas.openxmlformats.org/officeDocument/2006/relationships/hyperlink" Target="https://www.bing.com/th?id=AMMS_2924d58826a1de8839c227c0437fa0c5&amp;qlt=95" TargetMode="External"/><Relationship Id="rId4" Type="http://schemas.openxmlformats.org/officeDocument/2006/relationships/hyperlink" Target="https://www.bing.com/images/search?form=xlimg&amp;q=Antioquia+Department" TargetMode="External"/><Relationship Id="rId9" Type="http://schemas.openxmlformats.org/officeDocument/2006/relationships/hyperlink" Target="https://www.bing.com/th?id=AMMS_16581045f90d6a1d8927017f18577106&amp;qlt=95" TargetMode="External"/><Relationship Id="rId13" Type="http://schemas.openxmlformats.org/officeDocument/2006/relationships/hyperlink" Target="https://www.bing.com/th?id=AMMS_3310a55fe101a02e3d5dbf3b58b531de&amp;qlt=95" TargetMode="External"/><Relationship Id="rId18" Type="http://schemas.openxmlformats.org/officeDocument/2006/relationships/hyperlink" Target="https://www.bing.com/images/search?form=xlimg&amp;q=Caldas" TargetMode="External"/><Relationship Id="rId39" Type="http://schemas.openxmlformats.org/officeDocument/2006/relationships/hyperlink" Target="https://www.bing.com/th?id=AMMS_ad6187dab391341b94a7a63da7e33006&amp;qlt=95" TargetMode="External"/></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types>
    <type name="_linkedentity2">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cvi">
          <flag name="ShowInCardView" value="0"/>
          <flag name="ShowInDotNotation" value="0"/>
          <flag name="ShowInAutoComplete" value="0"/>
          <flag name="ExcludeFromCalcComparison" value="1"/>
        </key>
      </keyFlags>
    </type>
    <type name="_linkedentity2core">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IsRefreshable">
          <flag name="ShowInCardView" value="0"/>
          <flag name="ShowInAutoComplete" value="0"/>
          <flag name="ExcludeFromCalcComparison" value="1"/>
        </key>
        <key name="%ProviderInfo">
          <flag name="ShowInCardView" value="0"/>
          <flag name="ShowInDotNotation" value="0"/>
          <flag name="ShowInAutoComplete" value="0"/>
        </key>
        <key name="%DataProviderExternalLinkLogo">
          <flag name="ShowInCardView" value="0"/>
          <flag name="ShowInDotNotation" value="0"/>
          <flag name="ShowInAutoComplete" value="0"/>
        </key>
        <key name="%DataProviderExternalLink">
          <flag name="ShowInCardView" value="0"/>
          <flag name="ShowInDotNotation" value="0"/>
          <flag name="ShowInAutoComplete" value="0"/>
        </key>
        <key name="%DataRetrievedTime">
          <flag name="ShowInCardView" value="0"/>
          <flag name="ShowInDotNotation" value="0"/>
          <flag name="ShowInAutoComplete" value="0"/>
          <flag name="ExcludeFromCalcComparison" value="1"/>
        </key>
        <key name="%EntityDomainIdString">
          <flag name="ShowInCardView" value="0"/>
          <flag name="ShowInDotNotation" value="0"/>
          <flag name="ShowInAutoComplete" value="0"/>
        </key>
        <key name="%InfoToolTipLabelNames">
          <flag name="ShowInCardView" value="0"/>
          <flag name="ShowInDotNotation" value="0"/>
          <flag name="ShowInAutoComplete" value="0"/>
        </key>
        <key name="%InfoToolTipLabelValues">
          <flag name="ShowInCardView" value="0"/>
          <flag name="ShowInDotNotation" value="0"/>
          <flag name="ShowInAutoComplete" value="0"/>
        </key>
        <key name="%InfoToolTipLabelValuesType">
          <flag name="ShowInCardView" value="0"/>
          <flag name="ShowInDotNotation" value="0"/>
          <flag name="ShowInAutoComplete" value="0"/>
        </key>
        <key name="%DataProviderString">
          <flag name="ShowInCardView" value="0"/>
          <flag name="ShowInDotNotation" value="0"/>
          <flag name="ShowInAutoComplete" value="0"/>
        </key>
        <key name="%ClassificationId">
          <flag name="ShowInCardView" value="0"/>
          <flag name="ShowInDotNotation" value="0"/>
          <flag name="ShowInAutoComplete" value="0"/>
        </key>
        <key name="%OutdatedReason">
          <flag name="ShowInCardView" value="0"/>
          <flag name="ShowInDotNotation" value="0"/>
          <flag name="ShowInAutoComplete" value="0"/>
          <flag name="ExcludeFromCalcComparison" value="1"/>
        </key>
      </keyFlags>
    </type>
    <type name="_webimage">
      <keyFlags>
        <key name="WebImageIdentifier">
          <flag name="ShowInCardView" value="0"/>
        </key>
      </keyFlags>
    </type>
  </types>
</rvTypesInfo>
</file>

<file path=xl/richData/rdRichValueWebImage.xml><?xml version="1.0" encoding="utf-8"?>
<webImagesSrd xmlns="http://schemas.microsoft.com/office/spreadsheetml/2020/richdatawebimage" xmlns:r="http://schemas.openxmlformats.org/officeDocument/2006/relationships">
  <webImageSrd>
    <address r:id="rId1"/>
    <moreImagesAddress r:id="rId2"/>
  </webImageSrd>
  <webImageSrd>
    <address r:id="rId3"/>
    <moreImagesAddress r:id="rId4"/>
  </webImageSrd>
  <webImageSrd>
    <address r:id="rId5"/>
    <moreImagesAddress r:id="rId6"/>
  </webImageSrd>
  <webImageSrd>
    <address r:id="rId7"/>
    <moreImagesAddress r:id="rId8"/>
  </webImageSrd>
  <webImageSrd>
    <address r:id="rId9"/>
    <moreImagesAddress r:id="rId10"/>
  </webImageSrd>
  <webImageSrd>
    <address r:id="rId11"/>
    <moreImagesAddress r:id="rId12"/>
  </webImageSrd>
  <webImageSrd>
    <address r:id="rId13"/>
    <moreImagesAddress r:id="rId14"/>
  </webImageSrd>
  <webImageSrd>
    <address r:id="rId15"/>
    <moreImagesAddress r:id="rId16"/>
  </webImageSrd>
  <webImageSrd>
    <address r:id="rId17"/>
    <moreImagesAddress r:id="rId18"/>
  </webImageSrd>
  <webImageSrd>
    <address r:id="rId19"/>
    <moreImagesAddress r:id="rId20"/>
  </webImageSrd>
  <webImageSrd>
    <address r:id="rId21"/>
    <moreImagesAddress r:id="rId22"/>
  </webImageSrd>
  <webImageSrd>
    <address r:id="rId23"/>
    <moreImagesAddress r:id="rId24"/>
  </webImageSrd>
  <webImageSrd>
    <address r:id="rId25"/>
    <moreImagesAddress r:id="rId26"/>
  </webImageSrd>
  <webImageSrd>
    <address r:id="rId27"/>
    <moreImagesAddress r:id="rId28"/>
  </webImageSrd>
  <webImageSrd>
    <address r:id="rId29"/>
    <moreImagesAddress r:id="rId30"/>
  </webImageSrd>
  <webImageSrd>
    <address r:id="rId31"/>
    <moreImagesAddress r:id="rId32"/>
  </webImageSrd>
  <webImageSrd>
    <address r:id="rId33"/>
    <moreImagesAddress r:id="rId34"/>
  </webImageSrd>
  <webImageSrd>
    <address r:id="rId35"/>
    <moreImagesAddress r:id="rId36"/>
  </webImageSrd>
  <webImageSrd>
    <address r:id="rId37"/>
    <moreImagesAddress r:id="rId38"/>
  </webImageSrd>
  <webImageSrd>
    <address r:id="rId39"/>
    <moreImagesAddress r:id="rId40"/>
  </webImageSrd>
  <webImageSrd>
    <address r:id="rId41"/>
    <moreImagesAddress r:id="rId42"/>
  </webImageSrd>
  <webImageSrd>
    <address r:id="rId43"/>
    <moreImagesAddress r:id="rId44"/>
  </webImageSrd>
  <webImageSrd>
    <address r:id="rId45"/>
    <moreImagesAddress r:id="rId46"/>
  </webImageSrd>
  <webImageSrd>
    <address r:id="rId47"/>
    <moreImagesAddress r:id="rId48"/>
  </webImageSrd>
  <webImageSrd>
    <address r:id="rId49"/>
    <moreImagesAddress r:id="rId50"/>
  </webImageSrd>
  <webImageSrd>
    <address r:id="rId51"/>
    <moreImagesAddress r:id="rId52"/>
  </webImageSrd>
  <webImageSrd>
    <address r:id="rId53"/>
    <moreImagesAddress r:id="rId54"/>
  </webImageSrd>
  <webImageSrd>
    <address r:id="rId55"/>
    <moreImagesAddress r:id="rId56"/>
  </webImageSrd>
  <webImageSrd>
    <address r:id="rId57"/>
    <moreImagesAddress r:id="rId58"/>
  </webImageSrd>
  <webImageSrd>
    <address r:id="rId59"/>
    <moreImagesAddress r:id="rId60"/>
  </webImageSrd>
  <webImageSrd>
    <address r:id="rId61"/>
    <moreImagesAddress r:id="rId62"/>
  </webImageSrd>
  <webImageSrd>
    <address r:id="rId63"/>
    <moreImagesAddress r:id="rId64"/>
  </webImageSrd>
  <webImageSrd>
    <address r:id="rId65"/>
    <moreImagesAddress r:id="rId66"/>
  </webImageSrd>
</webImagesSrd>
</file>

<file path=xl/richData/rdarray.xml><?xml version="1.0" encoding="utf-8"?>
<arrayData xmlns="http://schemas.microsoft.com/office/spreadsheetml/2017/richdata2" count="30">
  <a r="1">
    <v t="s">Manuel Antonio Carebilla Cuellar (Gobernador)</v>
  </a>
  <a r="1">
    <v t="s">UTC −5</v>
  </a>
  <a r="1">
    <v t="s">Luis Pérez Gutiérrez (Gobernador)</v>
  </a>
  <a r="1">
    <v t="s">Ricardo Alvarado Bestene (Gobernador)</v>
  </a>
  <a r="1">
    <v t="s">Ronald Housni Jaller (Gobernador)</v>
  </a>
  <a r="1">
    <v t="r">49</v>
  </a>
  <a r="1">
    <v t="s">Dumek Jose Turbay Paz (Gobernador)</v>
  </a>
  <a r="1">
    <v t="s">Carlos Andrés Amaya (Gobernador)</v>
  </a>
  <a r="1">
    <v t="s">Guido Echeverri Piedrahita (Gobernador)</v>
  </a>
  <a r="1">
    <v t="s">Alvaro Pacheco Alvarez (Gobernador)</v>
  </a>
  <a r="1">
    <v t="s">Josue Alirio Barrera Rodriguez (Gobernador)</v>
  </a>
  <a r="1">
    <v t="s">Francisco Fernando Ovalle Angarita (Gobernador)</v>
  </a>
  <a r="1">
    <v t="s">Jhoany Carlos Alberto Palacios Mosquera (Gobernador)</v>
  </a>
  <a r="1">
    <v t="s">Jorge Emilio Rey Angel (Gobernador)</v>
  </a>
  <a r="1">
    <v t="s">Javier Eliecer Zapata Parrado (Gobernador)</v>
  </a>
  <a r="1">
    <v t="s">Nebio De Jesus Echeverry Cadavid (Gobernador)</v>
  </a>
  <a r="1">
    <v t="s">Carlos Julio Gonzalez Villa (Gobernador)</v>
  </a>
  <a r="1">
    <v t="s">Oneida Rayeth Pinto Perez (Gobernador)</v>
  </a>
  <a r="1">
    <v t="s">Marcela Amaya (Gobernador)</v>
  </a>
  <a r="1">
    <v t="s">Camilo Romero (Gobernador)</v>
  </a>
  <a r="1">
    <v t="s">William Villamizar Laguado (Gobernador)</v>
  </a>
  <a r="1">
    <v t="s">Sorrel Parisa Aroca Rodriguez (Gobernador)</v>
  </a>
  <a r="1">
    <v t="s">Carlos Eduardo Osorio Buritica (Gobernador)</v>
  </a>
  <a r="1">
    <v t="s">Sigifredo Salazar Osorio (Gobernador)</v>
  </a>
  <a r="1">
    <v t="s">Didier Alberto Tavera Amado (Gobernador)</v>
  </a>
  <a r="1">
    <v t="s">Edgar Enrique Martinez Romero (Gobernador)</v>
  </a>
  <a r="1">
    <v t="s">Oscar Barreto Quiroga (Gobernador)</v>
  </a>
  <a r="1">
    <v t="r">272</v>
  </a>
  <a r="1">
    <v t="s">Jesús Maria Vásquez Caicedo (Gobernador)</v>
  </a>
  <a r="1">
    <v t="s">Luis Carlos Alvarez Morales (Gobernador)</v>
  </a>
</arrayData>
</file>

<file path=xl/richData/rdrichvalue.xml><?xml version="1.0" encoding="utf-8"?>
<rvData xmlns="http://schemas.microsoft.com/office/spreadsheetml/2017/richdata" count="296">
  <rv s="0">
    <v>536870912</v>
    <v>Amazonas</v>
    <v>b1142dfe-c0da-0b16-7b5b-40e1812fc5b5</v>
    <v>es-ES</v>
    <v>Map</v>
  </rv>
  <rv s="1">
    <fb>109665</fb>
    <v>13</v>
  </rv>
  <rv s="0">
    <v>536870912</v>
    <v>Leticia</v>
    <v>ac0cad2f-4a63-01ae-741c-5559ee31c588</v>
    <v>es-ES</v>
    <v>Map</v>
  </rv>
  <rv s="2">
    <v>0</v>
    <v>11</v>
    <v>14</v>
    <v>0</v>
    <v>Image of Amazonas</v>
  </rv>
  <rv s="3">
    <v>https://www.bing.com/search?q=Amazonas+Colombia&amp;form=skydnc</v>
    <v>Aprenda más con Bing</v>
  </rv>
  <rv s="4">
    <v>0</v>
  </rv>
  <rv s="0">
    <v>536870912</v>
    <v>Colombia</v>
    <v>c396e3d8-2a85-d230-f691-7850536d840e</v>
    <v>es-ES</v>
    <v>Map</v>
  </rv>
  <rv s="1">
    <fb>76589</fb>
    <v>13</v>
  </rv>
  <rv s="1">
    <fb>10003</fb>
    <v>13</v>
  </rv>
  <rv s="4">
    <v>1</v>
  </rv>
  <rv s="5">
    <v>#VALUE!</v>
    <v>es-ES</v>
    <v>b1142dfe-c0da-0b16-7b5b-40e1812fc5b5</v>
    <v>536870912</v>
    <v>1</v>
    <v>4</v>
    <v>5</v>
    <v>6</v>
    <v>Amazonas</v>
    <v>9</v>
    <v>10</v>
    <v>Map</v>
    <v>11</v>
    <v>12</v>
    <v>1</v>
    <v>2</v>
    <v>2</v>
    <v>Amazonas es uno de los treinta y dos departamentos que, junto con Bogotá, Distrito Capital, forman la República de Colombia. Su capital es Leticia. Está ubicado en el extremo sur del país, en gran parte al sur de la línea ecuatorial, en la región Amazonia. Limita al norte con Caquetá y Vaupés, al este con Brasil, al sur con Perú y al oeste con Putumayo. Con 110 000 km² es el departamento más extenso, con unos 75 000 habitantes en 2015, el cuarto menos poblado —por delante de Vichada, Vaupés y Guainía, el menos poblado— y con 0,68 hab/km², el tercero menos densamente poblado, por delante de Vichada y Guainía, el menos densamente poblado.</v>
    <v>3</v>
    <v>4</v>
    <v>5</v>
    <v>Amazonas</v>
    <v>6</v>
    <v>7</v>
    <v>8</v>
    <v>Amazonas</v>
    <v>mdp/vdpid/10106915</v>
    <v>9</v>
  </rv>
  <rv s="0">
    <v>536870912</v>
    <v>Antioquia</v>
    <v>d3614470-a93c-5d64-a636-9da2dff33c3d</v>
    <v>es-ES</v>
    <v>Map</v>
  </rv>
  <rv s="1">
    <fb>63612</fb>
    <v>13</v>
  </rv>
  <rv s="0">
    <v>536870912</v>
    <v>Medellín</v>
    <v>7b1377e4-8d6a-bcd0-6cb4-7b7c0a8f94b5</v>
    <v>es-ES</v>
    <v>Map</v>
  </rv>
  <rv s="2">
    <v>1</v>
    <v>11</v>
    <v>19</v>
    <v>0</v>
    <v>Image of Antioquia</v>
  </rv>
  <rv s="3">
    <v>https://www.bing.com/search?q=Antioquia+Department&amp;form=skydnc</v>
    <v>Aprenda más con Bing</v>
  </rv>
  <rv s="4">
    <v>2</v>
  </rv>
  <rv s="1">
    <fb>6407102</fb>
    <v>13</v>
  </rv>
  <rv s="1">
    <fb>1505161</fb>
    <v>13</v>
  </rv>
  <rv s="5">
    <v>#VALUE!</v>
    <v>es-ES</v>
    <v>d3614470-a93c-5d64-a636-9da2dff33c3d</v>
    <v>536870912</v>
    <v>1</v>
    <v>18</v>
    <v>5</v>
    <v>6</v>
    <v>Antioquia</v>
    <v>9</v>
    <v>10</v>
    <v>Map</v>
    <v>11</v>
    <v>12</v>
    <v>12</v>
    <v>13</v>
    <v>13</v>
    <v>Antioquia es uno de los treinta y dos departamentos que forman la República de Colombia. Su capital es Medellín, la segunda ciudad más poblada del país. Está ubicado al noroeste del país, en las regiones andina y Caribe, limitando al norte con el mar Caribe, Córdoba y Bolívar, al este con Santander y Boyacá, al sur con Caldas y Risaralda, y al oeste con Chocó. Con unos 6 500 000 habs. en 2015 es el departamento más poblado y con 63 600 km², el sexto más extenso, superado por Amazonas, Vichada, Caquetá, Meta y Guainía.</v>
    <v>14</v>
    <v>15</v>
    <v>16</v>
    <v>Antioquia</v>
    <v>6</v>
    <v>17</v>
    <v>18</v>
    <v>Antioquia</v>
    <v>mdp/vdpid/10106933</v>
    <v>9</v>
  </rv>
  <rv s="0">
    <v>536870912</v>
    <v>Arauca</v>
    <v>39038b52-0399-9385-24de-5d0c69b46eba</v>
    <v>es-ES</v>
    <v>Map</v>
  </rv>
  <rv s="1">
    <fb>23818</fb>
    <v>13</v>
  </rv>
  <rv s="0">
    <v>536870912</v>
    <v>Arauca</v>
    <v>64f5d309-32e5-4ff7-24bc-d973ce26e70a</v>
    <v>es-ES</v>
    <v>Map</v>
  </rv>
  <rv s="2">
    <v>2</v>
    <v>11</v>
    <v>24</v>
    <v>0</v>
    <v>Image of Arauca</v>
  </rv>
  <rv s="3">
    <v>https://www.bing.com/search?q=Arauca+Colombia&amp;form=skydnc</v>
    <v>Aprenda más con Bing</v>
  </rv>
  <rv s="4">
    <v>3</v>
  </rv>
  <rv s="1">
    <fb>262174</fb>
    <v>13</v>
  </rv>
  <rv s="1">
    <fb>35636</fb>
    <v>13</v>
  </rv>
  <rv s="5">
    <v>#VALUE!</v>
    <v>es-ES</v>
    <v>39038b52-0399-9385-24de-5d0c69b46eba</v>
    <v>536870912</v>
    <v>1</v>
    <v>23</v>
    <v>5</v>
    <v>6</v>
    <v>Arauca</v>
    <v>9</v>
    <v>10</v>
    <v>Map</v>
    <v>11</v>
    <v>12</v>
    <v>21</v>
    <v>22</v>
    <v>22</v>
    <v>Arauca es uno de los treinta y dos departamentos que, junto con Bogotá, Distrito Capital, forman la República de Colombia. Su capital es la homónima Arauca. Está ubicado al este del país, en la región Orinoquía, limitando al norte y este con Venezuela, al sur con Vichada y Casanare, y al oeste con Boyacá. Con 11 hab/km² es el noveno menos densamente poblado, por delante de Chocó, Casanare, Caquetá, Guaviare, Vaupés, Amazonas, Vichada y Guainía, el menos densamente poblado.</v>
    <v>23</v>
    <v>24</v>
    <v>25</v>
    <v>Arauca</v>
    <v>6</v>
    <v>26</v>
    <v>27</v>
    <v>Arauca</v>
    <v>mdp/vdpid/10106929</v>
    <v>9</v>
  </rv>
  <rv s="0">
    <v>536870912</v>
    <v>Archipiélago de San Andrés</v>
    <v>188ba911-2335-579f-505a-e6bde1ce992c</v>
    <v>es-ES</v>
    <v>Map</v>
  </rv>
  <rv s="1">
    <fb>52.5</fb>
    <v>13</v>
  </rv>
  <rv s="0">
    <v>536870912</v>
    <v>San Andrés</v>
    <v>1484c418-15b8-fe97-d554-9c916061433e</v>
    <v>es-ES</v>
    <v>Map</v>
  </rv>
  <rv s="2">
    <v>3</v>
    <v>11</v>
    <v>34</v>
    <v>0</v>
    <v>Image of Archipiélago de San Andrés</v>
  </rv>
  <rv s="4">
    <v>4</v>
  </rv>
  <rv s="1">
    <fb>61280</fb>
    <v>13</v>
  </rv>
  <rv s="1">
    <fb>16292</fb>
    <v>13</v>
  </rv>
  <rv s="6">
    <v>#VALUE!</v>
    <v>es-ES</v>
    <v>188ba911-2335-579f-505a-e6bde1ce992c</v>
    <v>536870912</v>
    <v>1</v>
    <v>30</v>
    <v>31</v>
    <v>32</v>
    <v>Archipiélago de San Andrés</v>
    <v>33</v>
    <v>10</v>
    <v>Map</v>
    <v>11</v>
    <v>12</v>
    <v>30</v>
    <v>North End</v>
    <v>31</v>
    <v>El Archipiélago de San Andrés, Providencia y Santa Catalina es uno de los treinta y dos departamentos que, junto con el Distrito Capital, forman la República de Colombia. Su capital es San Andrés. Está ubicado al oeste del mar Caribe a 775 km al noroeste de la costa atlántica del territorio continental del país, y a 220 km de las costas orientales de Nicaragua. Con 52 km² es el departamento menos extenso del país, con unos 76 500 hab. en 2015, el quinto menos poblado —por delante de Amazonas, Vichada, Vaupés y Guainía, el menos poblado— y con 1470 hab/km², el más densamente poblado; esto ubica a las islas en una delicada situación de recursos.</v>
    <v>32</v>
    <v>33</v>
    <v>Archipiélago de San Andrés</v>
    <v>6</v>
    <v>34</v>
    <v>35</v>
    <v>Archipiélago de San Andrés</v>
    <v>mdp/vdpid/10106952</v>
    <v>9</v>
  </rv>
  <rv s="0">
    <v>536870912</v>
    <v>Atlántico</v>
    <v>060406d2-f65b-ee44-bba7-291bad263612</v>
    <v>es-ES</v>
    <v>Map</v>
  </rv>
  <rv s="1">
    <fb>3388</fb>
    <v>13</v>
  </rv>
  <rv s="0">
    <v>536870912</v>
    <v>Barranquilla</v>
    <v>42cd2e95-8c26-b0ae-3c59-2f0254dc0b33</v>
    <v>es-ES</v>
    <v>Map</v>
  </rv>
  <rv s="2">
    <v>4</v>
    <v>11</v>
    <v>41</v>
    <v>0</v>
    <v>Image of Atlántico</v>
  </rv>
  <rv s="3">
    <v>https://www.bing.com/search?q=Atl%c3%a1ntico+Colombia&amp;form=skydnc</v>
    <v>Aprenda más con Bing</v>
  </rv>
  <rv s="1">
    <fb>2535517</fb>
    <v>13</v>
  </rv>
  <rv s="1">
    <fb>436926</fb>
    <v>13</v>
  </rv>
  <rv s="7">
    <v>#VALUE!</v>
    <v>es-ES</v>
    <v>060406d2-f65b-ee44-bba7-291bad263612</v>
    <v>536870912</v>
    <v>1</v>
    <v>39</v>
    <v>5</v>
    <v>40</v>
    <v>Atlántico</v>
    <v>9</v>
    <v>10</v>
    <v>Map</v>
    <v>11</v>
    <v>12</v>
    <v>38</v>
    <v>39</v>
    <v>39</v>
    <v>El Atlántico es uno de los treinta y dos departamentos de Colombia. Su capital es Barranquilla. Ubicado en la región Caribe, limita al Norte con el mar Caribe, al Oriente con el río Magdalena y al Occidente con el departamento de Bolívar. Con unos 2 500 000 habitantes en 2015, es el cuarto departamento más poblado —por detrás de Antioquia, Valle del Cauca y Cundinamarca—; con 3 019 km² es el tercero menos extenso —por delante de Quindío y San Andrés y Providencia, el menos extenso— y con 815 hab/km² es el segundo más densamente poblado —por detrás de San Andrés y Providencia.</v>
    <v>40</v>
    <v>41</v>
    <v>Atlántico</v>
    <v>6</v>
    <v>42</v>
    <v>43</v>
    <v>Atlántico</v>
    <v>mdp/vdpid/9422286</v>
    <v>9</v>
  </rv>
  <rv s="0">
    <v>536870912</v>
    <v>Bogotá</v>
    <v>66b24d5c-468c-2dd6-e6ce-34504b6f6cb4</v>
    <v>es-ES</v>
    <v>Map</v>
  </rv>
  <rv s="1">
    <fb>1587</fb>
    <v>13</v>
  </rv>
  <rv s="2">
    <v>5</v>
    <v>11</v>
    <v>50</v>
    <v>0</v>
    <v>Image of Bogotá</v>
  </rv>
  <rv s="3">
    <v>https://www.bing.com/search?q=Bogot%c3%a1&amp;form=skydnc</v>
    <v>Aprenda más con Bing</v>
  </rv>
  <rv s="0">
    <v>805306368</v>
    <v>Enrique Peñalosa (Alcalde)</v>
    <v>7a6dc3e5-cc3a-6a13-a900-b39f2365d479</v>
    <v>es-ES</v>
    <v>Generic</v>
  </rv>
  <rv s="4">
    <v>5</v>
  </rv>
  <rv s="1">
    <fb>7412566</fb>
    <v>13</v>
  </rv>
  <rv s="1">
    <fb>1762685</fb>
    <v>13</v>
  </rv>
  <rv s="8">
    <v>#VALUE!</v>
    <v>es-ES</v>
    <v>66b24d5c-468c-2dd6-e6ce-34504b6f6cb4</v>
    <v>536870912</v>
    <v>1</v>
    <v>47</v>
    <v>48</v>
    <v>49</v>
    <v>Bogotá</v>
    <v>9</v>
    <v>10</v>
    <v>Map</v>
    <v>11</v>
    <v>12</v>
    <v>46</v>
    <v>Bogotá es la capital de la República de Colombia y también capital del departamento de Cundinamarca. Está administrada como Distrito Capital, y goza de autonomía para la gestión de sus intereses dentro de los límites de la Constitución y la ley. A diferencia de los demás distritos de Colombia, Bogotá es una entidad territorial de primer orden, con las atribuciones administrativas que la ley confiere a los departamentos. Está constituida por 20 localidades y es el epicentro político, económico, administrativo, industrial, artístico, cultural, deportivo y turístico del país.</v>
    <v>47</v>
    <v>48</v>
    <v>50</v>
    <v>Bogotá</v>
    <v>6</v>
    <v>51</v>
    <v>52</v>
    <v>Bogotá</v>
    <v>mdp/vdpid/10106923</v>
    <v>9</v>
  </rv>
  <rv s="0">
    <v>536870912</v>
    <v>Bolívar</v>
    <v>38fa99f2-3e47-af72-2f25-81f620fe1128</v>
    <v>es-ES</v>
    <v>Map</v>
  </rv>
  <rv s="1">
    <fb>25978</fb>
    <v>13</v>
  </rv>
  <rv s="0">
    <v>536870912</v>
    <v>Cartagena de Indias</v>
    <v>722cd66d-65f4-7a40-33a0-17719bf6238a</v>
    <v>es-ES</v>
    <v>Map</v>
  </rv>
  <rv s="2">
    <v>6</v>
    <v>11</v>
    <v>57</v>
    <v>0</v>
    <v>Image of Bolívar</v>
  </rv>
  <rv s="3">
    <v>https://www.bing.com/search?q=Bol%c3%advar+Colombia&amp;form=skydnc</v>
    <v>Aprenda más con Bing</v>
  </rv>
  <rv s="4">
    <v>6</v>
  </rv>
  <rv s="1">
    <fb>2070110</fb>
    <v>13</v>
  </rv>
  <rv s="1">
    <fb>391055</fb>
    <v>13</v>
  </rv>
  <rv s="5">
    <v>#VALUE!</v>
    <v>es-ES</v>
    <v>38fa99f2-3e47-af72-2f25-81f620fe1128</v>
    <v>536870912</v>
    <v>1</v>
    <v>56</v>
    <v>5</v>
    <v>6</v>
    <v>Bolívar</v>
    <v>9</v>
    <v>10</v>
    <v>Map</v>
    <v>11</v>
    <v>12</v>
    <v>55</v>
    <v>56</v>
    <v>56</v>
    <v>Bolívar es uno de los treinta y dos departamentos que, junto con Bogotá, Distrito Capital, forman la República de Colombia. Su capital es Cartagena de Indias, principal destino turístico del país. Está ubicado en la región Caribe, limitando al norte con el mar Caribe, al noreste con Atlántico, al este con Magdalena y Cesar, al sureste con Santander, al suroeste con Antioquia y al oeste con Córdoba y Sucre. Con unos 2 100 000 habitantes en 2015, es el quinto departamento más poblado. Fue uno de los nueve estados originales de los Estados Unidos de Colombia. El departamento está nombrado en honor a Simón Bolívar. Está conformado por 48 municipios y 1 distrito.</v>
    <v>57</v>
    <v>58</v>
    <v>59</v>
    <v>Bolívar</v>
    <v>6</v>
    <v>60</v>
    <v>61</v>
    <v>Bolívar</v>
    <v>mdp/vdpid/9421486</v>
    <v>9</v>
  </rv>
  <rv s="0">
    <v>536870912</v>
    <v>Boyacá</v>
    <v>951b3076-f33d-486b-9b35-d6d83aad8b98</v>
    <v>es-ES</v>
    <v>Map</v>
  </rv>
  <rv s="1">
    <fb>23189</fb>
    <v>13</v>
  </rv>
  <rv s="0">
    <v>536870912</v>
    <v>Tunja</v>
    <v>27d685ee-2724-70fe-3ed2-724fbc283d31</v>
    <v>es-ES</v>
    <v>Map</v>
  </rv>
  <rv s="2">
    <v>7</v>
    <v>11</v>
    <v>62</v>
    <v>0</v>
    <v>Image of Boyacá</v>
  </rv>
  <rv s="3">
    <v>https://www.bing.com/search?q=Boyac%c3%a1&amp;form=skydnc</v>
    <v>Aprenda más con Bing</v>
  </rv>
  <rv s="4">
    <v>7</v>
  </rv>
  <rv s="1">
    <fb>1217376</fb>
    <v>13</v>
  </rv>
  <rv s="1">
    <fb>336296</fb>
    <v>13</v>
  </rv>
  <rv s="5">
    <v>#VALUE!</v>
    <v>es-ES</v>
    <v>951b3076-f33d-486b-9b35-d6d83aad8b98</v>
    <v>536870912</v>
    <v>1</v>
    <v>61</v>
    <v>5</v>
    <v>6</v>
    <v>Boyacá</v>
    <v>9</v>
    <v>10</v>
    <v>Map</v>
    <v>11</v>
    <v>12</v>
    <v>64</v>
    <v>65</v>
    <v>65</v>
    <v>Boyacá es uno de los treinta y dos departamentos que, junto con Bogotá, Distrito Capital, forman la República de Colombia. Su capital es Tunja. Está ubicado en el centro-este del país, en la región andina, limitando al norte con Santander y Norte de Santander, al noreste con Venezuela y Arauca, al este con Casanare, al sur con Cundinamarca y al oeste con Caldas y Antioquia.</v>
    <v>66</v>
    <v>67</v>
    <v>68</v>
    <v>Boyacá</v>
    <v>6</v>
    <v>69</v>
    <v>70</v>
    <v>Boyacá</v>
    <v>mdp/vdpid/10106930</v>
    <v>9</v>
  </rv>
  <rv s="0">
    <v>536870912</v>
    <v>Caldas</v>
    <v>85871477-49bf-4c76-2b8d-3f2500f444d8</v>
    <v>es-ES</v>
    <v>Map</v>
  </rv>
  <rv s="1">
    <fb>7888</fb>
    <v>13</v>
  </rv>
  <rv s="0">
    <v>536870912</v>
    <v>Manizales</v>
    <v>bd9d0749-454d-d6e3-1695-5fdb48ea0d4f</v>
    <v>es-ES</v>
    <v>Map</v>
  </rv>
  <rv s="2">
    <v>8</v>
    <v>11</v>
    <v>67</v>
    <v>0</v>
    <v>Image of Caldas</v>
  </rv>
  <rv s="3">
    <v>https://www.bing.com/search?q=Caldas&amp;form=skydnc</v>
    <v>Aprenda más con Bing</v>
  </rv>
  <rv s="4">
    <v>8</v>
  </rv>
  <rv s="1">
    <fb>998255</fb>
    <v>13</v>
  </rv>
  <rv s="1">
    <fb>256532</fb>
    <v>13</v>
  </rv>
  <rv s="5">
    <v>#VALUE!</v>
    <v>es-ES</v>
    <v>85871477-49bf-4c76-2b8d-3f2500f444d8</v>
    <v>536870912</v>
    <v>1</v>
    <v>66</v>
    <v>5</v>
    <v>6</v>
    <v>Caldas</v>
    <v>9</v>
    <v>10</v>
    <v>Map</v>
    <v>11</v>
    <v>12</v>
    <v>73</v>
    <v>74</v>
    <v>74</v>
    <v>Caldas es uno de los treinta y dos departamentos que, junto con Bogotá, Distrito Capital, forman la República de Colombia. Su capital es Manizales. Está ubicado en el centro del país, en la región andina, limitando al norte con Antioquia, al noreste con Boyacá, al este con Cundinamarca, al sur con Tolima y Risaralda y al oeste con Risaralda. Con 7888 km² es el quinto departamento menos extenso —por delante de Risaralda, Atlántico, Quindío y San Andrés y Providencia, el menos extenso— y con 125 hab/km², el sexto más densamente poblado, por detrás de San Andrés y Providencia, Atlántico, Quindío, Risaralda y Valle del Cauca.</v>
    <v>75</v>
    <v>76</v>
    <v>77</v>
    <v>Caldas</v>
    <v>6</v>
    <v>78</v>
    <v>79</v>
    <v>Caldas</v>
    <v>mdp/vdpid/5575</v>
    <v>9</v>
  </rv>
  <rv s="0">
    <v>536870912</v>
    <v>Caquetá</v>
    <v>52c6ce36-10f4-7316-b10a-41d0eb67ac75</v>
    <v>es-ES</v>
    <v>Map</v>
  </rv>
  <rv s="1">
    <fb>88965</fb>
    <v>13</v>
  </rv>
  <rv s="0">
    <v>536870912</v>
    <v>Florencia</v>
    <v>cd593b92-5ec9-6358-d982-76274f18d53c</v>
    <v>es-ES</v>
    <v>Map</v>
  </rv>
  <rv s="2">
    <v>9</v>
    <v>11</v>
    <v>74</v>
    <v>0</v>
    <v>Image of Caquetá</v>
  </rv>
  <rv s="3">
    <v>https://www.bing.com/search?q=Caquet%c3%a1&amp;form=skydnc</v>
    <v>Aprenda más con Bing</v>
  </rv>
  <rv s="4">
    <v>9</v>
  </rv>
  <rv s="1">
    <fb>401849</fb>
    <v>13</v>
  </rv>
  <rv s="1">
    <fb>80076</fb>
    <v>13</v>
  </rv>
  <rv s="5">
    <v>#VALUE!</v>
    <v>es-ES</v>
    <v>52c6ce36-10f4-7316-b10a-41d0eb67ac75</v>
    <v>536870912</v>
    <v>1</v>
    <v>73</v>
    <v>5</v>
    <v>6</v>
    <v>Caquetá</v>
    <v>9</v>
    <v>10</v>
    <v>Map</v>
    <v>11</v>
    <v>12</v>
    <v>82</v>
    <v>83</v>
    <v>83</v>
    <v>Caquetá es uno de los treinta y dos departamentos que, junto con Bogotá, Distrito Capital, forman la República de Colombia. Su capital es Florencia. Está ubicado al sur del país, en la región Amazonia, limitando al norte con Meta y Guaviare, al noreste con Vaupés, al sur con Amazonas y Putumayo, y al oeste con Cauca y Huila. Con 88 965 km² es el tercer departamento más extenso —por detrás de Amazonas y Vichada— y con 5,37 hab/km², el sexto menos densamente poblado, por delante de Guaviare, Vaupés, Amazonas, Vichada y Guainía, el menos densamente poblado.</v>
    <v>84</v>
    <v>85</v>
    <v>86</v>
    <v>Caquetá</v>
    <v>6</v>
    <v>87</v>
    <v>88</v>
    <v>Caquetá</v>
    <v>mdp/vdpid/10106918</v>
    <v>9</v>
  </rv>
  <rv s="0">
    <v>536870912</v>
    <v>Casanare</v>
    <v>e7b3ed4f-03e8-7516-f976-b525e8a0b565</v>
    <v>es-ES</v>
    <v>Map</v>
  </rv>
  <rv s="1">
    <fb>44640</fb>
    <v>13</v>
  </rv>
  <rv s="0">
    <v>536870912</v>
    <v>Yopal</v>
    <v>b5d1013d-669c-c464-2466-3c8409cb17e0</v>
    <v>es-ES</v>
    <v>Map</v>
  </rv>
  <rv s="2">
    <v>10</v>
    <v>11</v>
    <v>79</v>
    <v>0</v>
    <v>Image of Casanare</v>
  </rv>
  <rv s="3">
    <v>https://www.bing.com/search?q=Casanare&amp;form=skydnc</v>
    <v>Aprenda más con Bing</v>
  </rv>
  <rv s="4">
    <v>10</v>
  </rv>
  <rv s="1">
    <fb>420504</fb>
    <v>13</v>
  </rv>
  <rv s="1">
    <fb>73701</fb>
    <v>13</v>
  </rv>
  <rv s="5">
    <v>#VALUE!</v>
    <v>es-ES</v>
    <v>e7b3ed4f-03e8-7516-f976-b525e8a0b565</v>
    <v>536870912</v>
    <v>1</v>
    <v>78</v>
    <v>5</v>
    <v>6</v>
    <v>Casanare</v>
    <v>9</v>
    <v>10</v>
    <v>Map</v>
    <v>11</v>
    <v>12</v>
    <v>91</v>
    <v>92</v>
    <v>92</v>
    <v>Casanare es uno de los treinta y dos departamentos que, junto con Bogotá, Distrito Capital, forman la República de Colombia. Su capital es Yopal. Está ubicado en la región Orinoquía, limitando al norte con Arauca, al este con Vichada, al sur con Meta, al oeste con Cundinamarca y al noroeste con Boyacá. Con 44 490 km² es el décimo departamento más extenso —por detrás de Amazonas, Vichada, Caquetá, Meta, Guainía, Antioquia, Vaupés, Guaviare y Chocó— y con 8 hab/km², el séptimo menos densamente poblado, por delante de Caquetá, Guaviare, Vaupés, Amazonas, Vichada y Guainía, el menos densamente poblado.</v>
    <v>93</v>
    <v>94</v>
    <v>95</v>
    <v>Casanare</v>
    <v>6</v>
    <v>96</v>
    <v>97</v>
    <v>Casanare</v>
    <v>mdp/vdpid/10106928</v>
    <v>9</v>
  </rv>
  <rv s="0">
    <v>536870912</v>
    <v>Cauca</v>
    <v>7b3864e4-af68-447f-d9bc-075dd9085ef8</v>
    <v>es-ES</v>
    <v>Map</v>
  </rv>
  <rv s="1">
    <fb>29308</fb>
    <v>13</v>
  </rv>
  <rv s="0">
    <v>536870912</v>
    <v>Popayán</v>
    <v>00cf04a3-1af5-9cf7-1cb0-ff1a2de87d79</v>
    <v>es-ES</v>
    <v>Map</v>
  </rv>
  <rv s="2">
    <v>11</v>
    <v>11</v>
    <v>84</v>
    <v>0</v>
    <v>Image of Cauca</v>
  </rv>
  <rv s="3">
    <v>https://www.bing.com/search?q=Cauca+Colombia&amp;form=skydnc</v>
    <v>Aprenda más con Bing</v>
  </rv>
  <rv s="1">
    <fb>1464488</fb>
    <v>13</v>
  </rv>
  <rv s="1">
    <fb>294069</fb>
    <v>13</v>
  </rv>
  <rv s="7">
    <v>#VALUE!</v>
    <v>es-ES</v>
    <v>7b3864e4-af68-447f-d9bc-075dd9085ef8</v>
    <v>536870912</v>
    <v>1</v>
    <v>83</v>
    <v>5</v>
    <v>40</v>
    <v>Cauca</v>
    <v>9</v>
    <v>10</v>
    <v>Map</v>
    <v>11</v>
    <v>12</v>
    <v>100</v>
    <v>101</v>
    <v>101</v>
    <v>Cauca es uno de los treinta y dos departamentos que, junto a Bogotá, Distrito Capital, conforman la República de Colombia. Su capital es Popayán. Está ubicado al suroccidente del país en las regiones andina y Pacífica, limitando al norte con Valle del Cauca y Tolima, al oriente con Huila, al suroriente con Caquetá, al sur con Putumayo y Nariño, y al noroccidente con el océano Pacífico. Con 1 404 313 habitantes en 2017, es el décimo departamento más poblado del país.</v>
    <v>102</v>
    <v>103</v>
    <v>Cauca</v>
    <v>6</v>
    <v>104</v>
    <v>105</v>
    <v>Cauca</v>
    <v>mdp/vdpid/9419845</v>
    <v>9</v>
  </rv>
  <rv s="0">
    <v>536870912</v>
    <v>Cesar</v>
    <v>acf0353b-c9e7-bf27-fe4d-0e199bc80085</v>
    <v>es-ES</v>
    <v>Map</v>
  </rv>
  <rv s="1">
    <fb>22905</fb>
    <v>13</v>
  </rv>
  <rv s="0">
    <v>536870912</v>
    <v>Valledupar</v>
    <v>6fe413f4-0dd2-f600-611d-ac12bfd296ec</v>
    <v>es-ES</v>
    <v>Map</v>
  </rv>
  <rv s="2">
    <v>12</v>
    <v>11</v>
    <v>89</v>
    <v>0</v>
    <v>Image of Cesar</v>
  </rv>
  <rv s="3">
    <v>https://www.bing.com/search?q=Cesar+Department&amp;form=skydnc</v>
    <v>Aprenda más con Bing</v>
  </rv>
  <rv s="4">
    <v>11</v>
  </rv>
  <rv s="1">
    <fb>1200574</fb>
    <v>13</v>
  </rv>
  <rv s="1">
    <fb>204391</fb>
    <v>13</v>
  </rv>
  <rv s="5">
    <v>#VALUE!</v>
    <v>es-ES</v>
    <v>acf0353b-c9e7-bf27-fe4d-0e199bc80085</v>
    <v>536870912</v>
    <v>1</v>
    <v>88</v>
    <v>5</v>
    <v>6</v>
    <v>Cesar</v>
    <v>9</v>
    <v>10</v>
    <v>Map</v>
    <v>11</v>
    <v>12</v>
    <v>108</v>
    <v>109</v>
    <v>109</v>
    <v>Cesar es uno de los treinta y dos departamentos que, junto con Bogotá, Distrito Capital, forman la República de Colombia. Su capital es Valledupar. Está ubicado al noreste del país, en las regiones andina y Caribe, limitando al norte con La Guajira, al este con Venezuela, al sureste con Norte de Santander, al sur con Santander, al suroeste con Bolívar y al oeste con Magdalena.</v>
    <v>110</v>
    <v>111</v>
    <v>112</v>
    <v>Cesar</v>
    <v>6</v>
    <v>113</v>
    <v>114</v>
    <v>Cesar</v>
    <v>mdp/vdpid/10106947</v>
    <v>9</v>
  </rv>
  <rv s="0">
    <v>536870912</v>
    <v>Chocó</v>
    <v>a03f5bb0-fdf4-7ba6-1aa2-98634d5ec680</v>
    <v>es-ES</v>
    <v>Map</v>
  </rv>
  <rv s="1">
    <fb>46530</fb>
    <v>13</v>
  </rv>
  <rv s="0">
    <v>536870912</v>
    <v>Quibdó</v>
    <v>7800a32f-f875-4138-2f4b-2bacf3f15e52</v>
    <v>es-ES</v>
    <v>Map</v>
  </rv>
  <rv s="2">
    <v>13</v>
    <v>11</v>
    <v>96</v>
    <v>0</v>
    <v>Image of Chocó</v>
  </rv>
  <rv s="3">
    <v>https://www.bing.com/search?q=Choc%c3%b3&amp;form=skydnc</v>
    <v>Aprenda más con Bing</v>
  </rv>
  <rv s="4">
    <v>12</v>
  </rv>
  <rv s="1">
    <fb>534826</fb>
    <v>13</v>
  </rv>
  <rv s="1">
    <fb>97424</fb>
    <v>13</v>
  </rv>
  <rv s="5">
    <v>#VALUE!</v>
    <v>es-ES</v>
    <v>a03f5bb0-fdf4-7ba6-1aa2-98634d5ec680</v>
    <v>536870912</v>
    <v>1</v>
    <v>95</v>
    <v>5</v>
    <v>6</v>
    <v>Chocó</v>
    <v>9</v>
    <v>10</v>
    <v>Map</v>
    <v>11</v>
    <v>12</v>
    <v>117</v>
    <v>118</v>
    <v>118</v>
    <v>Chocó es uno de los treinta y dos departamentos que, junto con Bogotá, Distrito Capital, forman la República de Colombia. Su capital es Quibdó. Está ubicado al noroeste del país, en las regiones andina y Pacífico, limitando al norte con Panamá y el mar Caribe, al noreste con Antioquia, al este con Risaralda y Valle del Cauca, al sur con Valle del Cauca y al oeste con el océano Pacífico. Con 46 530 km² es el noveno departamento más extenso —por detrás de Amazonas, Vichada, Caquetá, Meta, Guainía, Antioquia, Vaupés y Guaviare— y con 10,75 hab/km², el octavo menos densamente poblado, por delante de Casanare, Caquetá, Guaviare, Vaupés, Amazonas, Vichada y Guainía, el menos densamente poblado.</v>
    <v>119</v>
    <v>120</v>
    <v>121</v>
    <v>Chocó</v>
    <v>6</v>
    <v>122</v>
    <v>123</v>
    <v>Chocó</v>
    <v>mdp/vdpid/10106932</v>
    <v>9</v>
  </rv>
  <rv s="0">
    <v>536870912</v>
    <v>Córdoba</v>
    <v>351fe87f-ca62-b128-b52c-3edd6fa6b80f</v>
    <v>es-ES</v>
    <v>Map</v>
  </rv>
  <rv s="1">
    <fb>25020</fb>
    <v>13</v>
  </rv>
  <rv s="0">
    <v>536870912</v>
    <v>Montería</v>
    <v>93a2a83d-0f56-b138-74ba-8c68692fbc74</v>
    <v>es-ES</v>
    <v>Map</v>
  </rv>
  <rv s="2">
    <v>14</v>
    <v>11</v>
    <v>102</v>
    <v>0</v>
    <v>Image of Córdoba</v>
  </rv>
  <rv s="3">
    <v>https://www.bing.com/search?q=C%c3%b3rdoba+Colombia&amp;form=skydnc</v>
    <v>Aprenda más con Bing</v>
  </rv>
  <rv s="1">
    <fb>1784783</fb>
    <v>13</v>
  </rv>
  <rv s="1">
    <fb>315928</fb>
    <v>13</v>
  </rv>
  <rv s="7">
    <v>#VALUE!</v>
    <v>es-ES</v>
    <v>351fe87f-ca62-b128-b52c-3edd6fa6b80f</v>
    <v>536870912</v>
    <v>1</v>
    <v>101</v>
    <v>5</v>
    <v>40</v>
    <v>Córdoba</v>
    <v>9</v>
    <v>10</v>
    <v>Map</v>
    <v>11</v>
    <v>12</v>
    <v>126</v>
    <v>127</v>
    <v>127</v>
    <v>Córdoba es uno de los 32 departamentos que forman la República de Colombia. Su capital es Montería. Está ubicado al norte del país, en la región Caribe, limitando al norte con el mar Caribe, al este con Sucre y Bolívar, y al sur y oeste con Antioquia. Con 1 710 000 habitantes en 2015 es el octavo departamento más poblado, por detrás de Antioquia, Valle del Cauca, Cundinamarca, Atlántico, Bolívar, Santander y Nariño. Fue creado en 1952.</v>
    <v>128</v>
    <v>129</v>
    <v>Córdoba</v>
    <v>6</v>
    <v>130</v>
    <v>131</v>
    <v>Córdoba</v>
    <v>mdp/vdpid/9418692</v>
    <v>9</v>
  </rv>
  <rv s="0">
    <v>536870912</v>
    <v>Cundinamarca</v>
    <v>26fc374f-923b-d32c-4651-e3e8c06fc3ed</v>
    <v>es-ES</v>
    <v>Map</v>
  </rv>
  <rv s="1">
    <fb>22623</fb>
    <v>13</v>
  </rv>
  <rv s="2">
    <v>15</v>
    <v>11</v>
    <v>107</v>
    <v>0</v>
    <v>Image of Cundinamarca</v>
  </rv>
  <rv s="3">
    <v>https://www.bing.com/search?q=Cundinamarca&amp;form=skydnc</v>
    <v>Aprenda más con Bing</v>
  </rv>
  <rv s="4">
    <v>13</v>
  </rv>
  <rv s="1">
    <fb>2919060</fb>
    <v>13</v>
  </rv>
  <rv s="1">
    <fb>596082</fb>
    <v>13</v>
  </rv>
  <rv s="5">
    <v>#VALUE!</v>
    <v>es-ES</v>
    <v>26fc374f-923b-d32c-4651-e3e8c06fc3ed</v>
    <v>536870912</v>
    <v>1</v>
    <v>106</v>
    <v>5</v>
    <v>6</v>
    <v>Cundinamarca</v>
    <v>9</v>
    <v>10</v>
    <v>Map</v>
    <v>11</v>
    <v>12</v>
    <v>134</v>
    <v>45</v>
    <v>45</v>
    <v>Cundinamarca es uno de los 32 departamentos que, junto con el Distrito Capital de Bogotá, forman la República de Colombia. Su capital es Bogotá, la capital del país. Está ubicado en el centro del país, en la región andina, limitando al norte con Boyacá, al este con Casanare, al sur con Meta y Huila, al oeste con Tolima y Caldas, y con el distrito capital de Bogotá al que engloba excepto por la frontera sur de este.</v>
    <v>135</v>
    <v>136</v>
    <v>137</v>
    <v>Cundinamarca</v>
    <v>6</v>
    <v>138</v>
    <v>139</v>
    <v>Cundinamarca</v>
    <v>mdp/vdpid/10106925</v>
    <v>9</v>
  </rv>
  <rv s="0">
    <v>536870912</v>
    <v>Guainía</v>
    <v>8651c982-77dc-b5af-4197-627d13648685</v>
    <v>es-ES</v>
    <v>Map</v>
  </rv>
  <rv s="1">
    <fb>72238</fb>
    <v>13</v>
  </rv>
  <rv s="0">
    <v>536870912</v>
    <v>Inírida</v>
    <v>ae3aba96-df05-18f2-a85d-4eeb8754f289</v>
    <v>es-ES</v>
    <v>Map</v>
  </rv>
  <rv s="2">
    <v>16</v>
    <v>11</v>
    <v>114</v>
    <v>0</v>
    <v>Image of Guainía</v>
  </rv>
  <rv s="3">
    <v>https://www.bing.com/search?q=Guain%c3%ada&amp;form=skydnc</v>
    <v>Aprenda más con Bing</v>
  </rv>
  <rv s="4">
    <v>14</v>
  </rv>
  <rv s="1">
    <fb>48114</fb>
    <v>13</v>
  </rv>
  <rv s="1">
    <fb>5123</fb>
    <v>13</v>
  </rv>
  <rv s="5">
    <v>#VALUE!</v>
    <v>es-ES</v>
    <v>8651c982-77dc-b5af-4197-627d13648685</v>
    <v>536870912</v>
    <v>1</v>
    <v>113</v>
    <v>5</v>
    <v>6</v>
    <v>Guainía</v>
    <v>9</v>
    <v>10</v>
    <v>Map</v>
    <v>11</v>
    <v>12</v>
    <v>142</v>
    <v>143</v>
    <v>143</v>
    <v>Guainía es uno de los treinta y dos departamentos que, junto con Bogotá, Distrito Capital, forman la República de Colombia. Su capital es Inírida. Está ubicado al este del país, en la región Amazonia, limitando al norte con Vichada, al este con Venezuela, al sur con Brasil, al suroeste con Vaupés y al oeste con Guaviare. Con 72 238 km² es el quinto departamento más extenso —por detrás de Amazonas, Vichada, Caquetá y Meta—, con unos 40 000 hab. en 2015, el menos poblado y con 0,56 hab/km², el menos densamente poblado. Antiguamente era una comisaría, pero desde 1991 es oficialmente un departamento.</v>
    <v>144</v>
    <v>145</v>
    <v>146</v>
    <v>Guainía</v>
    <v>6</v>
    <v>147</v>
    <v>148</v>
    <v>Guainía</v>
    <v>mdp/vdpid/10106921</v>
    <v>9</v>
  </rv>
  <rv s="0">
    <v>536870912</v>
    <v>Guaviare</v>
    <v>fe72a3d7-3b52-1552-6e5d-28dca99e051b</v>
    <v>es-ES</v>
    <v>Map</v>
  </rv>
  <rv s="1">
    <fb>53460</fb>
    <v>13</v>
  </rv>
  <rv s="0">
    <v>536870912</v>
    <v>San José del Guaviare</v>
    <v>b50bf78b-7c50-9058-839d-9d37ecb96ffb</v>
    <v>es-ES</v>
    <v>Map</v>
  </rv>
  <rv s="2">
    <v>17</v>
    <v>11</v>
    <v>119</v>
    <v>0</v>
    <v>Image of Guaviare</v>
  </rv>
  <rv s="3">
    <v>https://www.bing.com/search?q=Guaviare&amp;form=skydnc</v>
    <v>Aprenda más con Bing</v>
  </rv>
  <rv s="4">
    <v>15</v>
  </rv>
  <rv s="1">
    <fb>82767</fb>
    <v>13</v>
  </rv>
  <rv s="1">
    <fb>13640</fb>
    <v>13</v>
  </rv>
  <rv s="5">
    <v>#VALUE!</v>
    <v>es-ES</v>
    <v>fe72a3d7-3b52-1552-6e5d-28dca99e051b</v>
    <v>536870912</v>
    <v>1</v>
    <v>118</v>
    <v>5</v>
    <v>6</v>
    <v>Guaviare</v>
    <v>9</v>
    <v>10</v>
    <v>Map</v>
    <v>11</v>
    <v>12</v>
    <v>151</v>
    <v>152</v>
    <v>152</v>
    <v>Guaviare es uno de los treinta y dos departamentos que, junto con Bogotá, Distrito Capital, forman la República de Colombia. Su capital es San José del Guaviare. Está ubicado en la región Amazonia, limitando al norte con Meta, al noreste con Vichada y al sur con Vaupés y Caquetá. Con unos 108 000 hab. en 2015 es el sexto departamento menos poblado —por delante de San Andrés y Providencia, Amazonas, Vichada, Vaupés y Guainía, el menos poblado—, con 52 957 km², el octavo más extenso —por detrás de Amazonas, Vichada, Caquetá, Meta, Guainía, Antioquia y Vaupés— y con 2,04 hab/km², el quinto menos densamente poblado, por delante de Vaupés, Amazonas, Vichada y Guainía, el menos densamente poblado.</v>
    <v>153</v>
    <v>154</v>
    <v>155</v>
    <v>Guaviare</v>
    <v>6</v>
    <v>156</v>
    <v>157</v>
    <v>Guaviare</v>
    <v>mdp/vdpid/10106919</v>
    <v>9</v>
  </rv>
  <rv s="0">
    <v>536870912</v>
    <v>Huila</v>
    <v>2752ef70-1772-e264-2348-e4146224c108</v>
    <v>es-ES</v>
    <v>Map</v>
  </rv>
  <rv s="1">
    <fb>19890</fb>
    <v>13</v>
  </rv>
  <rv s="0">
    <v>536870912</v>
    <v>Neiva</v>
    <v>1ba988f0-6907-b536-88ad-b89bb1269fc5</v>
    <v>es-ES</v>
    <v>Map</v>
  </rv>
  <rv s="2">
    <v>18</v>
    <v>11</v>
    <v>124</v>
    <v>0</v>
    <v>Image of Huila</v>
  </rv>
  <rv s="3">
    <v>https://www.bing.com/search?q=Huila&amp;form=skydnc</v>
    <v>Aprenda más con Bing</v>
  </rv>
  <rv s="4">
    <v>16</v>
  </rv>
  <rv s="1">
    <fb>1200386</fb>
    <v>13</v>
  </rv>
  <rv s="1">
    <fb>253348</fb>
    <v>13</v>
  </rv>
  <rv s="5">
    <v>#VALUE!</v>
    <v>es-ES</v>
    <v>2752ef70-1772-e264-2348-e4146224c108</v>
    <v>536870912</v>
    <v>1</v>
    <v>123</v>
    <v>5</v>
    <v>6</v>
    <v>Huila</v>
    <v>9</v>
    <v>10</v>
    <v>Map</v>
    <v>11</v>
    <v>12</v>
    <v>160</v>
    <v>161</v>
    <v>161</v>
    <v>Huila es uno de los treinta y dos departamentos que junto con Bogotá, Distrito Capital, forman la República de Colombia. Su capital es Neiva. Está ubicado al suroeste del país, en la región andina, limitando al norte con Tolima y Cundinamarca, al este con Meta, al sur con Caquetá y al oeste con Cauca. Con 19 890 km², es el séptimo departamento menos extenso, por delante de Sucre, Caldas, Risaralda, Atlántico, Quindío y San Andrés y Providencia.</v>
    <v>162</v>
    <v>163</v>
    <v>164</v>
    <v>Huila</v>
    <v>6</v>
    <v>165</v>
    <v>166</v>
    <v>Huila</v>
    <v>mdp/vdpid/10106920</v>
    <v>9</v>
  </rv>
  <rv s="0">
    <v>536870912</v>
    <v>La Guajira</v>
    <v>5dadb66e-c4f1-8556-c08f-671a606edf84</v>
    <v>es-ES</v>
    <v>Map</v>
  </rv>
  <rv s="1">
    <fb>20848</fb>
    <v>13</v>
  </rv>
  <rv s="0">
    <v>536870912</v>
    <v>Riohacha</v>
    <v>f49d0eea-63a6-74bd-7610-26e440494dda</v>
    <v>es-ES</v>
    <v>Map</v>
  </rv>
  <rv s="0">
    <v>536870912</v>
    <v>Uribia</v>
    <v>079ebe16-eeaa-f321-420d-7a8c4b2a599d</v>
    <v>es-ES</v>
    <v>Map</v>
  </rv>
  <rv s="2">
    <v>19</v>
    <v>11</v>
    <v>129</v>
    <v>0</v>
    <v>Image of La Guajira</v>
  </rv>
  <rv s="3">
    <v>https://www.bing.com/search?q=La+Guajira&amp;form=skydnc</v>
    <v>Aprenda más con Bing</v>
  </rv>
  <rv s="4">
    <v>17</v>
  </rv>
  <rv s="1">
    <fb>880560</fb>
    <v>13</v>
  </rv>
  <rv s="1">
    <fb>123078</fb>
    <v>13</v>
  </rv>
  <rv s="5">
    <v>#VALUE!</v>
    <v>es-ES</v>
    <v>5dadb66e-c4f1-8556-c08f-671a606edf84</v>
    <v>536870912</v>
    <v>1</v>
    <v>128</v>
    <v>5</v>
    <v>6</v>
    <v>La Guajira</v>
    <v>9</v>
    <v>10</v>
    <v>Map</v>
    <v>11</v>
    <v>12</v>
    <v>169</v>
    <v>170</v>
    <v>171</v>
    <v>La Guajira es uno de los treinta y dos departamentos que, junto con Bogotá, Distrito Capital, forman la República de Colombia. Su capital es Riohacha. Está ubicado en el extremo noreste del país, en la región Caribe, limitando al norte y este con el mar Caribe, al sureste con Venezuela, al sur con Cesar y al oeste con Magdalena.</v>
    <v>172</v>
    <v>173</v>
    <v>174</v>
    <v>La Guajira</v>
    <v>6</v>
    <v>175</v>
    <v>176</v>
    <v>La Guajira</v>
    <v>mdp/vdpid/10106951</v>
    <v>9</v>
  </rv>
  <rv s="0">
    <v>536870912</v>
    <v>Magdalena</v>
    <v>dcdd93f1-b99c-7653-25fe-53654ad52fa2</v>
    <v>es-ES</v>
    <v>Map</v>
  </rv>
  <rv s="1">
    <fb>23188</fb>
    <v>13</v>
  </rv>
  <rv s="0">
    <v>536870912</v>
    <v>Santa Marta</v>
    <v>d09d4730-feb7-30ca-9a61-7c9689075b16</v>
    <v>es-ES</v>
    <v>Map</v>
  </rv>
  <rv s="2">
    <v>20</v>
    <v>11</v>
    <v>134</v>
    <v>0</v>
    <v>Image of Magdalena</v>
  </rv>
  <rv s="3">
    <v>https://www.bing.com/search?q=Magdalena+Colombia&amp;form=skydnc</v>
    <v>Aprenda más con Bing</v>
  </rv>
  <rv s="1">
    <fb>1341746</fb>
    <v>13</v>
  </rv>
  <rv s="1">
    <fb>244942</fb>
    <v>13</v>
  </rv>
  <rv s="7">
    <v>#VALUE!</v>
    <v>es-ES</v>
    <v>dcdd93f1-b99c-7653-25fe-53654ad52fa2</v>
    <v>536870912</v>
    <v>1</v>
    <v>133</v>
    <v>5</v>
    <v>40</v>
    <v>Magdalena</v>
    <v>9</v>
    <v>10</v>
    <v>Map</v>
    <v>11</v>
    <v>12</v>
    <v>179</v>
    <v>180</v>
    <v>180</v>
    <v>Magdalena es un departamento de Colombia. Su capital es Santa Marta. Está ubicado al noreste del país, en la región Caribe, limitando al norte con el mar Caribe, al noreste con La Guajira, al este con Cesar, al sur y oeste con Bolívar y al noroeste con Atlántico.</v>
    <v>181</v>
    <v>182</v>
    <v>Magdalena</v>
    <v>6</v>
    <v>183</v>
    <v>184</v>
    <v>Magdalena</v>
    <v>mdp/vdpid/9408415</v>
    <v>9</v>
  </rv>
  <rv s="0">
    <v>536870912</v>
    <v>Meta</v>
    <v>30c3c263-a281-f2d2-6787-511d37d41ddf</v>
    <v>es-ES</v>
    <v>Map</v>
  </rv>
  <rv s="1">
    <fb>85635</fb>
    <v>13</v>
  </rv>
  <rv s="0">
    <v>536870912</v>
    <v>Villavicencio</v>
    <v>061f744c-689b-fc4e-336d-58ff74f02bb7</v>
    <v>es-ES</v>
    <v>Map</v>
  </rv>
  <rv s="2">
    <v>21</v>
    <v>11</v>
    <v>139</v>
    <v>0</v>
    <v>Image of Meta</v>
  </rv>
  <rv s="3">
    <v>https://www.bing.com/search?q=Meta+Colombia&amp;form=skydnc</v>
    <v>Aprenda más con Bing</v>
  </rv>
  <rv s="4">
    <v>18</v>
  </rv>
  <rv s="1">
    <fb>1039722</fb>
    <v>13</v>
  </rv>
  <rv s="1">
    <fb>179624</fb>
    <v>13</v>
  </rv>
  <rv s="5">
    <v>#VALUE!</v>
    <v>es-ES</v>
    <v>30c3c263-a281-f2d2-6787-511d37d41ddf</v>
    <v>536870912</v>
    <v>1</v>
    <v>138</v>
    <v>5</v>
    <v>6</v>
    <v>Meta</v>
    <v>9</v>
    <v>10</v>
    <v>Map</v>
    <v>11</v>
    <v>12</v>
    <v>187</v>
    <v>188</v>
    <v>188</v>
    <v>Meta es uno de los treinta y dos departamentos que, junto con Bogotá, Distrito Capital, forman la República de Colombia. Su capital es Villavicencio. Está ubicado en el centro del país, en la región Orinoquía, limitando al norte con Bogotá, Distrito Capital, Cundinamarca y Casanare, al este con Vichada, al sur con Guaviare y Caquetá, y al oeste con Huila. Con 85 635 km² es el cuarto departamento más extenso —por detrás de Amazonas, Vichada y Caquetá— y con 11,23 hab/km², el décimo menos densamente poblado, por delante de Arauca, Chocó, Casanare, Caquetá, Guaviare, Vaupés, Amazonas, Vichada y Guainía, el menos densamente poblado.</v>
    <v>189</v>
    <v>190</v>
    <v>191</v>
    <v>Meta</v>
    <v>6</v>
    <v>192</v>
    <v>193</v>
    <v>Meta</v>
    <v>mdp/vdpid/10106924</v>
    <v>9</v>
  </rv>
  <rv s="0">
    <v>536870912</v>
    <v>Nariño</v>
    <v>1b9faaa5-ba49-9e9a-6edd-39ceed297f8f</v>
    <v>es-ES</v>
    <v>Map</v>
  </rv>
  <rv s="1">
    <fb>33268</fb>
    <v>13</v>
  </rv>
  <rv s="0">
    <v>536870912</v>
    <v>Pasto</v>
    <v>dc2554b9-27d5-309d-89c4-5936459ccb5e</v>
    <v>es-ES</v>
    <v>Map</v>
  </rv>
  <rv s="2">
    <v>22</v>
    <v>11</v>
    <v>146</v>
    <v>0</v>
    <v>Image of Nariño</v>
  </rv>
  <rv s="3">
    <v>https://www.bing.com/search?q=Nari%c3%b1o+Colombia&amp;form=skydnc</v>
    <v>Aprenda más con Bing</v>
  </rv>
  <rv s="4">
    <v>19</v>
  </rv>
  <rv s="1">
    <fb>1630592</fb>
    <v>13</v>
  </rv>
  <rv s="1">
    <fb>347101</fb>
    <v>13</v>
  </rv>
  <rv s="5">
    <v>#VALUE!</v>
    <v>es-ES</v>
    <v>1b9faaa5-ba49-9e9a-6edd-39ceed297f8f</v>
    <v>536870912</v>
    <v>1</v>
    <v>145</v>
    <v>5</v>
    <v>6</v>
    <v>Nariño</v>
    <v>9</v>
    <v>10</v>
    <v>Map</v>
    <v>11</v>
    <v>12</v>
    <v>196</v>
    <v>197</v>
    <v>197</v>
    <v>Nariño es uno de los treinta y dos departamentos que, junto con Bogotá, Distrito Capital, forman la República de Colombia. Su capital es San Juan de Pasto. Está ubicado en el extremo suroeste del país, en las regiones andina y pacífica, limitando al norte con Cauca, al este con Putumayo, al sur con la República de Ecuador y al oeste con el océano Pacífico. Con unos 1 745 000 habitantes en 2015, es el séptimo departamento más poblado —por detrás de Antioquia, Valle del Cauca, Cundinamarca, Atlántico, Bolívar y Santander—.</v>
    <v>198</v>
    <v>199</v>
    <v>200</v>
    <v>Nariño</v>
    <v>6</v>
    <v>201</v>
    <v>202</v>
    <v>Nariño</v>
    <v>mdp/vdpid/9406730</v>
    <v>9</v>
  </rv>
  <rv s="0">
    <v>536870912</v>
    <v>Norte de Santander</v>
    <v>d44c8def-e6be-c3f1-ab4e-e27af99a2e0b</v>
    <v>es-ES</v>
    <v>Map</v>
  </rv>
  <rv s="1">
    <fb>21658</fb>
    <v>13</v>
  </rv>
  <rv s="0">
    <v>536870912</v>
    <v>Cúcuta</v>
    <v>5a90774d-aeea-6f03-17a8-2126ffdffef3</v>
    <v>es-ES</v>
    <v>Map</v>
  </rv>
  <rv s="2">
    <v>23</v>
    <v>11</v>
    <v>151</v>
    <v>0</v>
    <v>Image of Norte de Santander</v>
  </rv>
  <rv s="3">
    <v>https://www.bing.com/search?q=Norte+de+Santander&amp;form=skydnc</v>
    <v>Aprenda más con Bing</v>
  </rv>
  <rv s="4">
    <v>20</v>
  </rv>
  <rv s="1">
    <fb>1491689</fb>
    <v>13</v>
  </rv>
  <rv s="1">
    <fb>295605</fb>
    <v>13</v>
  </rv>
  <rv s="5">
    <v>#VALUE!</v>
    <v>es-ES</v>
    <v>d44c8def-e6be-c3f1-ab4e-e27af99a2e0b</v>
    <v>536870912</v>
    <v>1</v>
    <v>150</v>
    <v>5</v>
    <v>6</v>
    <v>Norte de Santander</v>
    <v>9</v>
    <v>10</v>
    <v>Map</v>
    <v>11</v>
    <v>12</v>
    <v>205</v>
    <v>206</v>
    <v>206</v>
    <v>Norte de Santander es uno de los 32 departamentos que, junto con el Distrito Capital de Bogotá, forman la República de Colombia. Su capital es Cúcuta. Está ubicado al noreste del país, en la región andina, limitando al norte y este con Venezuela, al sur con Boyacá, al suroeste con Santander y al oeste con Cesar. Con 21 648 km² es el noveno departamento menos extenso —por delante de La Guajira, Huila, Sucre, Caldas, Risaralda, Atlántico, Quindío y San Andrés y Providencia, el menos extenso—.</v>
    <v>207</v>
    <v>208</v>
    <v>209</v>
    <v>Norte de Santander</v>
    <v>6</v>
    <v>210</v>
    <v>211</v>
    <v>Norte de Santander</v>
    <v>mdp/vdpid/9406503</v>
    <v>9</v>
  </rv>
  <rv s="0">
    <v>536870912</v>
    <v>Putumayo</v>
    <v>45f7bd51-6a99-6e2e-3095-604393add4b0</v>
    <v>es-ES</v>
    <v>Map</v>
  </rv>
  <rv s="1">
    <fb>24885</fb>
    <v>13</v>
  </rv>
  <rv s="0">
    <v>536870912</v>
    <v>Puerto Asís</v>
    <v>249570f3-a5bc-9b7a-b023-d024de23e52b</v>
    <v>es-ES</v>
    <v>Map</v>
  </rv>
  <rv s="2">
    <v>24</v>
    <v>11</v>
    <v>158</v>
    <v>0</v>
    <v>Image of Putumayo</v>
  </rv>
  <rv s="3">
    <v>https://www.bing.com/search?q=Putumayo+Colombia&amp;form=skydnc</v>
    <v>Aprenda más con Bing</v>
  </rv>
  <rv s="4">
    <v>21</v>
  </rv>
  <rv s="1">
    <fb>348182</fb>
    <v>13</v>
  </rv>
  <rv s="1">
    <fb>69570</fb>
    <v>13</v>
  </rv>
  <rv s="9">
    <v>#VALUE!</v>
    <v>es-ES</v>
    <v>45f7bd51-6a99-6e2e-3095-604393add4b0</v>
    <v>536870912</v>
    <v>1</v>
    <v>155</v>
    <v>156</v>
    <v>157</v>
    <v>Putumayo</v>
    <v>9</v>
    <v>10</v>
    <v>Map</v>
    <v>11</v>
    <v>12</v>
    <v>214</v>
    <v>215</v>
    <v>Putumayo es uno de los treinta y dos departamentos que, junto con Bogotá, Distrito Capital, forman la República de Colombia. Su capital es Mocoa. Está ubicado al suroeste del país, en la región Amazónica, limitando al norte con Cauca y Caquetá, al este con Amazonas, al sur con Perú y Ecuador, y al oeste con Nariño.</v>
    <v>216</v>
    <v>217</v>
    <v>218</v>
    <v>Putumayo</v>
    <v>6</v>
    <v>219</v>
    <v>220</v>
    <v>Putumayo</v>
    <v>mdp/vdpid/10106916</v>
    <v>9</v>
  </rv>
  <rv s="0">
    <v>536870912</v>
    <v>Quindío</v>
    <v>0bb62acd-b714-a5dd-dc49-6f69ddaba02c</v>
    <v>es-ES</v>
    <v>Map</v>
  </rv>
  <rv s="1">
    <fb>1845</fb>
    <v>13</v>
  </rv>
  <rv s="0">
    <v>536870912</v>
    <v>Armenia</v>
    <v>9f713bea-584e-bcb2-fad2-76734e840ef6</v>
    <v>es-ES</v>
    <v>Map</v>
  </rv>
  <rv s="2">
    <v>25</v>
    <v>11</v>
    <v>165</v>
    <v>0</v>
    <v>Image of Quindío</v>
  </rv>
  <rv s="3">
    <v>https://www.bing.com/search?q=Quind%c3%ado&amp;form=skydnc</v>
    <v>Aprenda más con Bing</v>
  </rv>
  <rv s="4">
    <v>22</v>
  </rv>
  <rv s="1">
    <fb>539904</fb>
    <v>13</v>
  </rv>
  <rv s="1">
    <fb>145612</fb>
    <v>13</v>
  </rv>
  <rv s="5">
    <v>#VALUE!</v>
    <v>es-ES</v>
    <v>0bb62acd-b714-a5dd-dc49-6f69ddaba02c</v>
    <v>536870912</v>
    <v>1</v>
    <v>164</v>
    <v>5</v>
    <v>6</v>
    <v>Quindío</v>
    <v>9</v>
    <v>10</v>
    <v>Map</v>
    <v>11</v>
    <v>12</v>
    <v>223</v>
    <v>224</v>
    <v>224</v>
    <v>Quindío, también llamado El Quindío, es uno de los treinta y dos departamentos que, junto con Bogotá, Distrito Capital, forman la República de Colombia. Su capital es Armenia. Está ubicado en el centro-oeste del país, en la región andina, limitando al norte con Risaralda, al este con Tolima y al oeste con Valle del Cauca. Con 1845 km² es el segundo departamento menos extenso —por delante de San Andrés y Providencia— y con 306 hab/km², el tercero más densamente poblado, por detrás de San Andrés y Providencia y Atlántico. Pertenece al eje cafetero y a la región paisa.</v>
    <v>225</v>
    <v>226</v>
    <v>227</v>
    <v>Quindío</v>
    <v>6</v>
    <v>228</v>
    <v>229</v>
    <v>Quindío</v>
    <v>mdp/vdpid/10106922</v>
    <v>9</v>
  </rv>
  <rv s="0">
    <v>536870912</v>
    <v>Risaralda</v>
    <v>12859881-10e7-a44f-aa52-ed6ecbc80e7c</v>
    <v>es-ES</v>
    <v>Map</v>
  </rv>
  <rv s="1">
    <fb>4140</fb>
    <v>13</v>
  </rv>
  <rv s="0">
    <v>536870912</v>
    <v>Pereira</v>
    <v>d348f442-8e77-a0fc-3525-8c1a05184766</v>
    <v>es-ES</v>
    <v>Map</v>
  </rv>
  <rv s="2">
    <v>26</v>
    <v>11</v>
    <v>170</v>
    <v>0</v>
    <v>Image of Risaralda</v>
  </rv>
  <rv s="3">
    <v>https://www.bing.com/search?q=Risaralda&amp;form=skydnc</v>
    <v>Aprenda más con Bing</v>
  </rv>
  <rv s="4">
    <v>23</v>
  </rv>
  <rv s="1">
    <fb>943401</fb>
    <v>13</v>
  </rv>
  <rv s="1">
    <fb>230748</fb>
    <v>13</v>
  </rv>
  <rv s="5">
    <v>#VALUE!</v>
    <v>es-ES</v>
    <v>12859881-10e7-a44f-aa52-ed6ecbc80e7c</v>
    <v>536870912</v>
    <v>1</v>
    <v>169</v>
    <v>5</v>
    <v>6</v>
    <v>Risaralda</v>
    <v>9</v>
    <v>10</v>
    <v>Map</v>
    <v>11</v>
    <v>12</v>
    <v>232</v>
    <v>233</v>
    <v>233</v>
    <v>Risaralda es uno de los treinta y dos departamentos que, junto con Bogotá, Distrito Capital, forman la República de Colombia. Su capital es Pereira. Está ubicado en el centro-oeste del país, en la región andina, limitando al norte con Antioquia, al este con Caldas y Tolima, al sur con Quindío y Valle del Cauca, y al oeste con Chocó. Con 4140 km² es el cuarto departamento menos extenso —estando por delante los departamentos de Atlántico, Quindío y San Andrés y Providencia, el menos extenso— y con 230 hab/km², el cuarto más densamente poblado, por detrás de San Andrés y Providencia, Atlántico y Quindío. Pertenece a la región del Eje cafetero y a la región paisa.</v>
    <v>234</v>
    <v>235</v>
    <v>236</v>
    <v>Risaralda</v>
    <v>6</v>
    <v>237</v>
    <v>238</v>
    <v>Risaralda</v>
    <v>mdp/vdpid/27859</v>
    <v>9</v>
  </rv>
  <rv s="0">
    <v>536870912</v>
    <v>Santander</v>
    <v>98fbfaa3-063d-4261-a806-2b84a0339e05</v>
    <v>es-ES</v>
    <v>Map</v>
  </rv>
  <rv s="1">
    <fb>30537</fb>
    <v>13</v>
  </rv>
  <rv s="0">
    <v>536870912</v>
    <v>Bucaramanga</v>
    <v>b2b7d5d4-6e24-8927-87fe-0c327b2b2c86</v>
    <v>es-ES</v>
    <v>Map</v>
  </rv>
  <rv s="2">
    <v>27</v>
    <v>11</v>
    <v>175</v>
    <v>0</v>
    <v>Image of Santander</v>
  </rv>
  <rv s="3">
    <v>https://www.bing.com/search?q=Santander+Colombia&amp;form=skydnc</v>
    <v>Aprenda más con Bing</v>
  </rv>
  <rv s="4">
    <v>24</v>
  </rv>
  <rv s="1">
    <fb>2184837</fb>
    <v>13</v>
  </rv>
  <rv s="1">
    <fb>495179</fb>
    <v>13</v>
  </rv>
  <rv s="5">
    <v>#VALUE!</v>
    <v>es-ES</v>
    <v>98fbfaa3-063d-4261-a806-2b84a0339e05</v>
    <v>536870912</v>
    <v>1</v>
    <v>174</v>
    <v>5</v>
    <v>6</v>
    <v>Santander</v>
    <v>9</v>
    <v>10</v>
    <v>Map</v>
    <v>11</v>
    <v>12</v>
    <v>241</v>
    <v>242</v>
    <v>242</v>
    <v>Santander es uno de los treinta y dos departamentos de la República de Colombia. Su capital es Bucaramanga. Está ubicado al noreste del país, en la región andina, limitando al norte con Cesar y Norte de Santander, al este y sur con Boyacá, al oeste con Antioquia y al noroeste con Bolívar. Con unos 2 060 000 habitantes en 2015 es el sexto departamento por tamaño de población. Recibe su nombre en honor al prócer de la independencia de la Nueva Granada Francisco de Paula Santander.</v>
    <v>243</v>
    <v>244</v>
    <v>245</v>
    <v>Santander</v>
    <v>6</v>
    <v>246</v>
    <v>247</v>
    <v>Santander</v>
    <v>mdp/vdpid/10106936</v>
    <v>9</v>
  </rv>
  <rv s="0">
    <v>536870912</v>
    <v>Sucre</v>
    <v>771a5a65-ef7a-6112-a7e0-0a670038add2</v>
    <v>es-ES</v>
    <v>Map</v>
  </rv>
  <rv s="1">
    <fb>10917</fb>
    <v>13</v>
  </rv>
  <rv s="0">
    <v>536870912</v>
    <v>Sincelejo</v>
    <v>21d0cd93-77e9-2ee0-a57e-1dbd351f1563</v>
    <v>es-ES</v>
    <v>Map</v>
  </rv>
  <rv s="2">
    <v>28</v>
    <v>11</v>
    <v>180</v>
    <v>0</v>
    <v>Image of Sucre</v>
  </rv>
  <rv s="3">
    <v>https://www.bing.com/search?q=Sucre+Colombia&amp;form=skydnc</v>
    <v>Aprenda más con Bing</v>
  </rv>
  <rv s="4">
    <v>25</v>
  </rv>
  <rv s="1">
    <fb>904863</fb>
    <v>13</v>
  </rv>
  <rv s="1">
    <fb>167769</fb>
    <v>13</v>
  </rv>
  <rv s="5">
    <v>#VALUE!</v>
    <v>es-ES</v>
    <v>771a5a65-ef7a-6112-a7e0-0a670038add2</v>
    <v>536870912</v>
    <v>1</v>
    <v>179</v>
    <v>5</v>
    <v>6</v>
    <v>Sucre</v>
    <v>9</v>
    <v>10</v>
    <v>Map</v>
    <v>11</v>
    <v>12</v>
    <v>250</v>
    <v>251</v>
    <v>251</v>
    <v>Sucre es uno de los treinta y dos departamentos que, junto con Bogotá, Distrito Capital, forman la República de Colombia. Su capital es Sincelejo. Está ubicado al norte del país, en la región Caribe, limitando al norte con el mar Caribe, al este con Bolívar y al oeste con Córdoba. Con 10 670 km² es el sexto departamento menos extenso —por delante de Caldas, Risaralda, Atlántico, Quindío y San Andrés y Providencia, el menos extenso—.</v>
    <v>252</v>
    <v>253</v>
    <v>254</v>
    <v>Sucre</v>
    <v>6</v>
    <v>255</v>
    <v>256</v>
    <v>Sucre</v>
    <v>mdp/vdpid/10106941</v>
    <v>9</v>
  </rv>
  <rv s="0">
    <v>536870912</v>
    <v>Tolima</v>
    <v>9f5d3f6f-e4de-1042-2cb7-b84911d028d4</v>
    <v>es-ES</v>
    <v>Map</v>
  </rv>
  <rv s="1">
    <fb>23562</fb>
    <v>13</v>
  </rv>
  <rv s="0">
    <v>536870912</v>
    <v>Ibagué</v>
    <v>43cc9ce9-0faf-3537-c0bc-350b79430d14</v>
    <v>es-ES</v>
    <v>Map</v>
  </rv>
  <rv s="2">
    <v>29</v>
    <v>11</v>
    <v>185</v>
    <v>0</v>
    <v>Image of Tolima</v>
  </rv>
  <rv s="3">
    <v>https://www.bing.com/search?q=Tolima&amp;form=skydnc</v>
    <v>Aprenda más con Bing</v>
  </rv>
  <rv s="4">
    <v>26</v>
  </rv>
  <rv s="1">
    <fb>1330187</fb>
    <v>13</v>
  </rv>
  <rv s="1">
    <fb>363637</fb>
    <v>13</v>
  </rv>
  <rv s="5">
    <v>#VALUE!</v>
    <v>es-ES</v>
    <v>9f5d3f6f-e4de-1042-2cb7-b84911d028d4</v>
    <v>536870912</v>
    <v>1</v>
    <v>184</v>
    <v>5</v>
    <v>6</v>
    <v>Tolima</v>
    <v>9</v>
    <v>10</v>
    <v>Map</v>
    <v>11</v>
    <v>12</v>
    <v>259</v>
    <v>260</v>
    <v>260</v>
    <v>Tolima es uno de los treinta y dos departamentos que, junto con Bogotá, Distrito Capital, forman la República de Colombia. Su capital es Ibagué. Está ubicado en el centro-oeste del país, en la región andina, limitando al norte con Caldas, al este con Cundinamarca, al sur con Huila y Cauca, y al oeste con Valle del Cauca, Quindío y Risaralda. El río Magdalena atraviesa Tolima de sur a norte.</v>
    <v>261</v>
    <v>262</v>
    <v>263</v>
    <v>Tolima</v>
    <v>6</v>
    <v>264</v>
    <v>265</v>
    <v>Tolima</v>
    <v>mdp/vdpid/33584</v>
    <v>9</v>
  </rv>
  <rv s="0">
    <v>536870912</v>
    <v>Valle del Cauca</v>
    <v>ce6e3742-88ee-970c-b7e9-de685afbebe8</v>
    <v>es-ES</v>
    <v>Map</v>
  </rv>
  <rv s="1">
    <fb>22140</fb>
    <v>13</v>
  </rv>
  <rv s="0">
    <v>536870912</v>
    <v>Cali</v>
    <v>42b755d2-073a-e717-a09f-2c2eca96b851</v>
    <v>es-ES</v>
    <v>Map</v>
  </rv>
  <rv s="2">
    <v>30</v>
    <v>11</v>
    <v>190</v>
    <v>0</v>
    <v>Image of Valle del Cauca</v>
  </rv>
  <rv s="3">
    <v>https://www.bing.com/search?q=Valle+del+Cauca&amp;form=skydnc</v>
    <v>Aprenda más con Bing</v>
  </rv>
  <rv s="0">
    <v>805306368</v>
    <v>Dilian Francisca Toro (Gobernador)</v>
    <v>6a6bb3a9-34b2-6f03-9b89-d6d83ed4ac73</v>
    <v>es-ES</v>
    <v>Generic</v>
  </rv>
  <rv s="4">
    <v>27</v>
  </rv>
  <rv s="1">
    <fb>4475886</fb>
    <v>13</v>
  </rv>
  <rv s="1">
    <fb>1030633</fb>
    <v>13</v>
  </rv>
  <rv s="5">
    <v>#VALUE!</v>
    <v>es-ES</v>
    <v>ce6e3742-88ee-970c-b7e9-de685afbebe8</v>
    <v>536870912</v>
    <v>1</v>
    <v>189</v>
    <v>5</v>
    <v>6</v>
    <v>Valle del Cauca</v>
    <v>9</v>
    <v>10</v>
    <v>Map</v>
    <v>11</v>
    <v>12</v>
    <v>268</v>
    <v>269</v>
    <v>269</v>
    <v>Valle del Cauca es uno de los treinta y dos departamentos que, junto con Bogotá, Distrito Capital, forman la República de Colombia. Su capital es Santiago de Cali. Está ubicado en las regiones andina y Pacífico, limitando al norte con Chocó y Risaralda, al este con Quindío y Tolima, al sur con Cauca y al oeste con Chocó y el océano Pacífico. Con 4 600 000 habs. en 2015 es el segundo departamento más poblado, con 22 195 km², el décimo departamento menos extenso —por delante de Norte de Santander, La Guajira, Huila, Sucre, Caldas, Risaralda, Atlántico, Quindío y San Andrés y Providencia, el menos extenso— y con 208 hab/km², el quinto más densamente poblado, por detrás de San Andrés y Providencia, Atlántico, Quindío y Risaralda.</v>
    <v>270</v>
    <v>271</v>
    <v>273</v>
    <v>Valle del Cauca</v>
    <v>6</v>
    <v>274</v>
    <v>275</v>
    <v>Valle del Cauca</v>
    <v>mdp/vdpid/34749</v>
    <v>9</v>
  </rv>
  <rv s="0">
    <v>536870912</v>
    <v>Vaupés</v>
    <v>54afacd5-8118-0ece-5ab8-dbab67c52f56</v>
    <v>es-ES</v>
    <v>Map</v>
  </rv>
  <rv s="1">
    <fb>54135</fb>
    <v>13</v>
  </rv>
  <rv s="0">
    <v>536870912</v>
    <v>Mitú</v>
    <v>cfc063e4-1bae-568c-8fe5-f83fcd672e49</v>
    <v>es-ES</v>
    <v>Map</v>
  </rv>
  <rv s="2">
    <v>31</v>
    <v>11</v>
    <v>197</v>
    <v>0</v>
    <v>Image of Vaupés</v>
  </rv>
  <rv s="3">
    <v>https://www.bing.com/search?q=Vaup%c3%a9s&amp;form=skydnc</v>
    <v>Aprenda más con Bing</v>
  </rv>
  <rv s="4">
    <v>28</v>
  </rv>
  <rv s="1">
    <fb>40797</fb>
    <v>13</v>
  </rv>
  <rv s="1">
    <fb>3382</fb>
    <v>13</v>
  </rv>
  <rv s="5">
    <v>#VALUE!</v>
    <v>es-ES</v>
    <v>54afacd5-8118-0ece-5ab8-dbab67c52f56</v>
    <v>536870912</v>
    <v>1</v>
    <v>196</v>
    <v>5</v>
    <v>6</v>
    <v>Vaupés</v>
    <v>9</v>
    <v>10</v>
    <v>Map</v>
    <v>11</v>
    <v>12</v>
    <v>278</v>
    <v>279</v>
    <v>279</v>
    <v>Vaupés es uno de los treinta y dos departamentos que, junto con Bogotá, Distrito Capital, forman la República de Colombia. Su capital es Mitú. Está ubicado al sureste del país, en la región Amazonía, limitando al norte con el Guaviare y Guainía, al este con el Brasil, al sur con el Amazonas y al oeste con el Caquetá. Con unos 43 000 habitantes en 2015 es el segundo departamento menos poblado —por delante de Guainía—, con 54 000 km², el séptimo más extenso —por detrás de Amazonas, Vichada, Caquetá, Meta, Guainía y Antioquia— y con 0,79 hab/km², el cuarto menos densamente poblado, por delante de Amazonas, Vichada y Guainía, el menos densamente poblado.</v>
    <v>280</v>
    <v>281</v>
    <v>282</v>
    <v>Vaupés</v>
    <v>6</v>
    <v>283</v>
    <v>284</v>
    <v>Vaupés</v>
    <v>mdp/vdpid/10106917</v>
    <v>9</v>
  </rv>
  <rv s="0">
    <v>536870912</v>
    <v>Vichada</v>
    <v>17e2497e-dacc-256d-298c-9eb5d2977e40</v>
    <v>es-ES</v>
    <v>Map</v>
  </rv>
  <rv s="1">
    <fb>100242</fb>
    <v>13</v>
  </rv>
  <rv s="0">
    <v>536870912</v>
    <v>Puerto Carreño</v>
    <v>f948bc67-ae80-05bb-4b05-4c6bc710bdcf</v>
    <v>es-ES</v>
    <v>Map</v>
  </rv>
  <rv s="0">
    <v>536870912</v>
    <v>Cumaribo</v>
    <v>99003acc-a4a0-d4ea-eb96-cb0f99aac76e</v>
    <v>es-ES</v>
    <v>Map</v>
  </rv>
  <rv s="2">
    <v>32</v>
    <v>11</v>
    <v>202</v>
    <v>0</v>
    <v>Image of Vichada</v>
  </rv>
  <rv s="3">
    <v>https://www.bing.com/search?q=Vichada&amp;form=skydnc</v>
    <v>Aprenda más con Bing</v>
  </rv>
  <rv s="4">
    <v>29</v>
  </rv>
  <rv s="1">
    <fb>107808</fb>
    <v>13</v>
  </rv>
  <rv s="1">
    <fb>8959</fb>
    <v>13</v>
  </rv>
  <rv s="5">
    <v>#VALUE!</v>
    <v>es-ES</v>
    <v>17e2497e-dacc-256d-298c-9eb5d2977e40</v>
    <v>536870912</v>
    <v>1</v>
    <v>201</v>
    <v>5</v>
    <v>6</v>
    <v>Vichada</v>
    <v>9</v>
    <v>10</v>
    <v>Map</v>
    <v>11</v>
    <v>12</v>
    <v>287</v>
    <v>288</v>
    <v>289</v>
    <v>Vichada es uno de los treinta y dos departamentos que, junto con Bogotá, Distrito Capital, forman la República de Colombia. Su capital es Puerto Carreño. Está ubicado al este del país, en las regiones Orinoquía y Amazonia, limitando al norte con Casanare y Arauca, al norte y este con Venezuela, al sur con Guainía, al suroeste con Guaviare y al oeste con Meta. Con 101 000 km², es el segundo departamento más extenso —por detrás de Amazonas—, con unos 68 500 habs. en 2015, el tercero menos poblado —por delante de Vaupés y Guainía, el menos poblado— y con 0,68 hab/km², el segundo menos densamente poblado, por delante de Guainía. Dentro de este departamento se encuentra el Parque nacional El Tuparro.</v>
    <v>290</v>
    <v>291</v>
    <v>292</v>
    <v>Vichada</v>
    <v>6</v>
    <v>293</v>
    <v>294</v>
    <v>Vichada</v>
    <v>mdp/vdpid/10106927</v>
    <v>9</v>
  </rv>
</rvData>
</file>

<file path=xl/richData/rdrichvaluestructure.xml><?xml version="1.0" encoding="utf-8"?>
<rvStructures xmlns="http://schemas.microsoft.com/office/spreadsheetml/2017/richdata" count="10">
  <s t="_linkedentity2">
    <k n="%EntityServiceId" t="i"/>
    <k n="_DisplayString" t="s"/>
    <k n="%EntityId" t="s"/>
    <k n="%EntityCulture" t="s"/>
    <k n="_Icon" t="s"/>
  </s>
  <s t="_formattednumber">
    <k n="_Format" t="spb"/>
  </s>
  <s t="_webimage">
    <k n="WebImageIdentifier" t="i"/>
    <k n="_Provider" t="spb"/>
    <k n="Attribution" t="spb"/>
    <k n="ComputedImage" t="b"/>
    <k n="Text" t="s"/>
  </s>
  <s t="_hyperlink">
    <k n="Address" t="s"/>
    <k n="Text" t="s"/>
  </s>
  <s t="_array">
    <k n="array" t="a"/>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r"/>
    <k n="Ciudad más grande" t="r"/>
    <k n="Descripción" t="s"/>
    <k n="Imagen" t="r"/>
    <k n="LearnMoreOnLink"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s"/>
    <k n="Ciudad más grande" t="r"/>
    <k n="Descripción" t="s"/>
    <k n="Imagen"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apital/ciudad principal" t="r"/>
    <k n="Ciudad más grande" t="r"/>
    <k n="Descripción" t="s"/>
    <k n="Imagen" t="r"/>
    <k n="LearnMoreOnLink"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Descripción" t="s"/>
    <k n="Imagen" t="r"/>
    <k n="LearnMoreOnLink" t="r"/>
    <k n="Líder(es)" t="r"/>
    <k n="Nombre" t="s"/>
    <k n="País o región" t="r"/>
    <k n="Población" t="r"/>
    <k n="Unidades de vivienda" t="r"/>
    <k n="UniqueName" t="s"/>
    <k n="VDPID/VSID" t="s"/>
    <k n="Zona(s) horaria(s)" t="r"/>
  </s>
  <s t="_linkedentity2core">
    <k n="_CRID" t="e"/>
    <k n="%EntityCulture" t="s"/>
    <k n="%EntityId" t="s"/>
    <k n="%EntityServiceId" t="i"/>
    <k n="%IsRefreshable" t="b"/>
    <k n="_Attribution" t="spb"/>
    <k n="_CanonicalPropertyNames" t="spb"/>
    <k n="_Display" t="spb"/>
    <k n="_DisplayString" t="s"/>
    <k n="_Flags" t="spb"/>
    <k n="_Format" t="spb"/>
    <k n="_Icon" t="s"/>
    <k n="_Provider" t="spb"/>
    <k n="_SubLabel" t="spb"/>
    <k n="`Área" t="r"/>
    <k n="Ciudad más grande" t="r"/>
    <k n="Descripción" t="s"/>
    <k n="Imagen" t="r"/>
    <k n="LearnMoreOnLink" t="r"/>
    <k n="Líder(es)" t="r"/>
    <k n="Nombre" t="s"/>
    <k n="País o región" t="r"/>
    <k n="Población" t="r"/>
    <k n="Unidades de vivienda" t="r"/>
    <k n="UniqueName" t="s"/>
    <k n="VDPID/VSID" t="s"/>
    <k n="Zona(s) horaria(s)" t="r"/>
  </s>
</rvStructures>
</file>

<file path=xl/richData/rdsupportingpropertybag.xml><?xml version="1.0" encoding="utf-8"?>
<supportingPropertyBags xmlns="http://schemas.microsoft.com/office/spreadsheetml/2017/richdata2">
  <spbArrays count="5">
    <a count="27">
      <v t="s">%EntityServiceId</v>
      <v t="s">%IsRefreshable</v>
      <v t="s">_CanonicalPropertyNames</v>
      <v t="s">%EntityCulture</v>
      <v t="s">%EntityId</v>
      <v t="s">_Icon</v>
      <v t="s">_Provider</v>
      <v t="s">_Attribution</v>
      <v t="s">_Display</v>
      <v t="s">Nombre</v>
      <v t="s">_Format</v>
      <v t="s">Capital/ciudad principal</v>
      <v t="s">Líder(es)</v>
      <v t="s">País o región</v>
      <v t="s">_SubLabel</v>
      <v t="s">Población</v>
      <v t="s">`Área</v>
      <v t="s">Ciudad más grande</v>
      <v t="s">Unidades de vivienda</v>
      <v t="s">Zona(s) horaria(s)</v>
      <v t="s">_Flags</v>
      <v t="s">VDPID/VSID</v>
      <v t="s">UniqueName</v>
      <v t="s">_DisplayString</v>
      <v t="s">LearnMoreOnLink</v>
      <v t="s">Imagen</v>
      <v t="s">Descripción</v>
    </a>
    <a count="26">
      <v t="s">%EntityServiceId</v>
      <v t="s">%IsRefreshable</v>
      <v t="s">_CanonicalPropertyNames</v>
      <v t="s">%EntityCulture</v>
      <v t="s">%EntityId</v>
      <v t="s">_Icon</v>
      <v t="s">_Provider</v>
      <v t="s">_Attribution</v>
      <v t="s">_Display</v>
      <v t="s">Nombre</v>
      <v t="s">_Format</v>
      <v t="s">Capital/ciudad principal</v>
      <v t="s">Líder(es)</v>
      <v t="s">País o región</v>
      <v t="s">_SubLabel</v>
      <v t="s">Población</v>
      <v t="s">`Área</v>
      <v t="s">Ciudad más grande</v>
      <v t="s">Unidades de vivienda</v>
      <v t="s">Zona(s) horaria(s)</v>
      <v t="s">_Flags</v>
      <v t="s">VDPID/VSID</v>
      <v t="s">UniqueName</v>
      <v t="s">_DisplayString</v>
      <v t="s">Imagen</v>
      <v t="s">Descripción</v>
    </a>
    <a count="26">
      <v t="s">%EntityServiceId</v>
      <v t="s">%IsRefreshable</v>
      <v t="s">_CanonicalPropertyNames</v>
      <v t="s">%EntityCulture</v>
      <v t="s">%EntityId</v>
      <v t="s">_Icon</v>
      <v t="s">_Provider</v>
      <v t="s">_Attribution</v>
      <v t="s">_Display</v>
      <v t="s">Nombre</v>
      <v t="s">_Format</v>
      <v t="s">Capital/ciudad principal</v>
      <v t="s">País o región</v>
      <v t="s">_SubLabel</v>
      <v t="s">Población</v>
      <v t="s">`Área</v>
      <v t="s">Ciudad más grande</v>
      <v t="s">Unidades de vivienda</v>
      <v t="s">Zona(s) horaria(s)</v>
      <v t="s">_Flags</v>
      <v t="s">VDPID/VSID</v>
      <v t="s">UniqueName</v>
      <v t="s">_DisplayString</v>
      <v t="s">LearnMoreOnLink</v>
      <v t="s">Imagen</v>
      <v t="s">Descripción</v>
    </a>
    <a count="25">
      <v t="s">%EntityServiceId</v>
      <v t="s">%IsRefreshable</v>
      <v t="s">_CanonicalPropertyNames</v>
      <v t="s">%EntityCulture</v>
      <v t="s">%EntityId</v>
      <v t="s">_Icon</v>
      <v t="s">_Provider</v>
      <v t="s">_Attribution</v>
      <v t="s">_Display</v>
      <v t="s">Nombre</v>
      <v t="s">_Format</v>
      <v t="s">Líder(es)</v>
      <v t="s">País o región</v>
      <v t="s">_SubLabel</v>
      <v t="s">Población</v>
      <v t="s">`Área</v>
      <v t="s">Unidades de vivienda</v>
      <v t="s">Zona(s) horaria(s)</v>
      <v t="s">_Flags</v>
      <v t="s">VDPID/VSID</v>
      <v t="s">UniqueName</v>
      <v t="s">_DisplayString</v>
      <v t="s">LearnMoreOnLink</v>
      <v t="s">Imagen</v>
      <v t="s">Descripción</v>
    </a>
    <a count="26">
      <v t="s">%EntityServiceId</v>
      <v t="s">%IsRefreshable</v>
      <v t="s">_CanonicalPropertyNames</v>
      <v t="s">%EntityCulture</v>
      <v t="s">%EntityId</v>
      <v t="s">_Icon</v>
      <v t="s">_Provider</v>
      <v t="s">_Attribution</v>
      <v t="s">_Display</v>
      <v t="s">Nombre</v>
      <v t="s">_Format</v>
      <v t="s">Líder(es)</v>
      <v t="s">País o región</v>
      <v t="s">_SubLabel</v>
      <v t="s">Población</v>
      <v t="s">`Área</v>
      <v t="s">Ciudad más grande</v>
      <v t="s">Unidades de vivienda</v>
      <v t="s">Zona(s) horaria(s)</v>
      <v t="s">_Flags</v>
      <v t="s">VDPID/VSID</v>
      <v t="s">UniqueName</v>
      <v t="s">_DisplayString</v>
      <v t="s">LearnMoreOnLink</v>
      <v t="s">Imagen</v>
      <v t="s">Descripción</v>
    </a>
  </spbArrays>
  <spbData count="203">
    <spb s="0">
      <v xml:space="preserve">Wikipedia	Wikipedia	</v>
      <v xml:space="preserve">CC-BY-SA	CC-BY-SA	</v>
      <v xml:space="preserve">http://en.wikipedia.org/wiki/Amazonas_Department	http://es.wikipedia.org/wiki/Amazonas_(Colombia)	</v>
      <v xml:space="preserve">http://creativecommons.org/licenses/by-sa/3.0/	http://creativecommons.org/licenses/by-sa/3.0/	</v>
    </spb>
    <spb s="0">
      <v xml:space="preserve">Wikipedia	</v>
      <v xml:space="preserve">CC-BY-SA	</v>
      <v xml:space="preserve">http://en.wikipedia.org/wiki/Amazonas_Department	</v>
      <v xml:space="preserve">http://creativecommons.org/licenses/by-sa/3.0/	</v>
    </spb>
    <spb s="0">
      <v xml:space="preserve">Wikipedia	</v>
      <v xml:space="preserve">CC-BY-SA	</v>
      <v xml:space="preserve">http://es.wikipedia.org/wiki/Amazonas_(Colombia)	</v>
      <v xml:space="preserve">http://creativecommons.org/licenses/by-sa/3.0/	</v>
    </spb>
    <spb s="0">
      <v xml:space="preserve">dane.gov.co	</v>
      <v xml:space="preserve">	</v>
      <v xml:space="preserve">http://www.dane.gov.co/censo/files/cuadros%20censo%202005.xls#Cuadro4.9	</v>
      <v xml:space="preserve">	</v>
    </spb>
    <spb s="1">
      <v>0</v>
      <v>0</v>
      <v>1</v>
      <v>0</v>
      <v>2</v>
      <v>0</v>
      <v>0</v>
      <v>3</v>
      <v>0</v>
    </spb>
    <spb s="2">
      <v>Area</v>
      <v>Image</v>
      <v>Name</v>
      <v>Population</v>
      <v>UniqueName</v>
      <v>VDPID/VSID</v>
      <v>Description</v>
      <v>Country/region</v>
      <v>LearnMoreOnLink</v>
      <v>Largest city</v>
      <v>Housing units</v>
      <v>Capital/Major City</v>
    </spb>
    <spb s="3">
      <v>0</v>
      <v>Name</v>
      <v>LearnMoreOnLink</v>
    </spb>
    <spb s="4">
      <v>0</v>
      <v>0</v>
      <v>0</v>
    </spb>
    <spb s="5">
      <v>0</v>
      <v>0</v>
    </spb>
    <spb s="6">
      <v>7</v>
      <v>7</v>
      <v>8</v>
      <v>7</v>
    </spb>
    <spb s="7">
      <v>1</v>
      <v>2</v>
      <v>3</v>
    </spb>
    <spb s="8">
      <v>https://www.bing.com</v>
      <v>https://www.bing.com/th?id=Ga%5Cbing_yt.png&amp;w=100&amp;h=40&amp;c=0&amp;pid=0.1</v>
      <v>Con tecnología de Bing</v>
    </spb>
    <spb s="9">
      <v>kilómetro cuadrado</v>
      <v>2018</v>
      <v>2005</v>
    </spb>
    <spb s="10">
      <v>4</v>
    </spb>
    <spb s="0">
      <v xml:space="preserve">Wikipedia	</v>
      <v xml:space="preserve">CC BY 3.0	</v>
      <v xml:space="preserve">http://es.wikipedia.org/wiki/Amazonas_(Colombia)	</v>
      <v xml:space="preserve">https://creativecommons.org/licenses/by/3.0	</v>
    </spb>
    <spb s="0">
      <v xml:space="preserve">Wikipedia	Wikipedia	</v>
      <v xml:space="preserve">CC-BY-SA	CC-BY-SA	</v>
      <v xml:space="preserve">http://en.wikipedia.org/wiki/Antioquia_Department	http://es.wikipedia.org/wiki/Antioquia	</v>
      <v xml:space="preserve">http://creativecommons.org/licenses/by-sa/3.0/	http://creativecommons.org/licenses/by-sa/3.0/	</v>
    </spb>
    <spb s="0">
      <v xml:space="preserve">Wikipedia	</v>
      <v xml:space="preserve">CC-BY-SA	</v>
      <v xml:space="preserve">http://en.wikipedia.org/wiki/Antioquia_Department	</v>
      <v xml:space="preserve">http://creativecommons.org/licenses/by-sa/3.0/	</v>
    </spb>
    <spb s="0">
      <v xml:space="preserve">Wikipedia	</v>
      <v xml:space="preserve">CC-BY-SA	</v>
      <v xml:space="preserve">http://es.wikipedia.org/wiki/Antioquia	</v>
      <v xml:space="preserve">http://creativecommons.org/licenses/by-sa/3.0/	</v>
    </spb>
    <spb s="1">
      <v>15</v>
      <v>15</v>
      <v>16</v>
      <v>15</v>
      <v>17</v>
      <v>15</v>
      <v>15</v>
      <v>3</v>
      <v>15</v>
    </spb>
    <spb s="0">
      <v xml:space="preserve">Wikipedia	</v>
      <v xml:space="preserve">Public domain	</v>
      <v xml:space="preserve">http://en.wikipedia.org/wiki/Antioquia_Department	</v>
      <v xml:space="preserve">http://en.wikipedia.org/wiki/Public_domain	</v>
    </spb>
    <spb s="0">
      <v xml:space="preserve">Wikipedia	Wikipedia	</v>
      <v xml:space="preserve">CC-BY-SA	CC-BY-SA	</v>
      <v xml:space="preserve">http://en.wikipedia.org/wiki/Arauca_Department	http://es.wikipedia.org/wiki/Arauca_(Colombia)	</v>
      <v xml:space="preserve">http://creativecommons.org/licenses/by-sa/3.0/	http://creativecommons.org/licenses/by-sa/3.0/	</v>
    </spb>
    <spb s="0">
      <v xml:space="preserve">Wikipedia	</v>
      <v xml:space="preserve">CC-BY-SA	</v>
      <v xml:space="preserve">http://en.wikipedia.org/wiki/Arauca_Department	</v>
      <v xml:space="preserve">http://creativecommons.org/licenses/by-sa/3.0/	</v>
    </spb>
    <spb s="0">
      <v xml:space="preserve">Wikipedia	</v>
      <v xml:space="preserve">CC-BY-SA	</v>
      <v xml:space="preserve">http://es.wikipedia.org/wiki/Arauca_(Colombia)	</v>
      <v xml:space="preserve">http://creativecommons.org/licenses/by-sa/3.0/	</v>
    </spb>
    <spb s="1">
      <v>20</v>
      <v>20</v>
      <v>21</v>
      <v>20</v>
      <v>22</v>
      <v>20</v>
      <v>20</v>
      <v>3</v>
      <v>20</v>
    </spb>
    <spb s="0">
      <v xml:space="preserve">Wikipedia	</v>
      <v xml:space="preserve">Public domain	</v>
      <v xml:space="preserve">http://es.wikipedia.org/wiki/Arauca_(Colombia)	</v>
      <v xml:space="preserve">http://en.wikipedia.org/wiki/Public_domain	</v>
    </spb>
    <spb s="0">
      <v xml:space="preserve">Wikipedia	Wikipedia	</v>
      <v xml:space="preserve">CC-BY-SA	CC-BY-SA	</v>
      <v xml:space="preserve">http://en.wikipedia.org/wiki/Archipelago_of_San_Andrés,_Providencia_and_Santa_Catalina	http://es.wikipedia.org/wiki/Archipiélago_de_San_Andrés,_Providencia_y_Santa_Catalina	</v>
      <v xml:space="preserve">http://creativecommons.org/licenses/by-sa/3.0/	http://creativecommons.org/licenses/by-sa/3.0/	</v>
    </spb>
    <spb s="0">
      <v xml:space="preserve">Wikipedia	Wikipedia	</v>
      <v xml:space="preserve">CC-BY-SA	CC-BY-SA	</v>
      <v xml:space="preserve">http://es.wikipedia.org/wiki/Archipiélago_de_San_Andrés,_Providencia_y_Santa_Catalina	http://zh.wikipedia.org/zh-tw/index.html?curid=1045295	</v>
      <v xml:space="preserve">http://creativecommons.org/licenses/by-sa/3.0/	http://creativecommons.org/licenses/by-sa/3.0/	</v>
    </spb>
    <spb s="0">
      <v xml:space="preserve">Wikipedia	</v>
      <v xml:space="preserve">CC-BY-SA	</v>
      <v xml:space="preserve">http://en.wikipedia.org/wiki/Archipelago_of_San_Andrés,_Providencia_and_Santa_Catalina	</v>
      <v xml:space="preserve">http://creativecommons.org/licenses/by-sa/3.0/	</v>
    </spb>
    <spb s="0">
      <v xml:space="preserve">Wikipedia	</v>
      <v xml:space="preserve">CC-BY-SA	</v>
      <v xml:space="preserve">http://es.wikipedia.org/wiki/Archipiélago_de_San_Andrés,_Providencia_y_Santa_Catalina	</v>
      <v xml:space="preserve">http://creativecommons.org/licenses/by-sa/3.0/	</v>
    </spb>
    <spb s="0">
      <v xml:space="preserve">Wikipedia	Wikipedia	Wikipedia	</v>
      <v xml:space="preserve">CC-BY-SA	CC-BY-SA	CC-BY-SA	</v>
      <v xml:space="preserve">http://en.wikipedia.org/wiki/Archipelago_of_San_Andrés,_Providencia_and_Santa_Catalina	http://es.wikipedia.org/wiki/Archipiélago_de_San_Andrés,_Providencia_y_Santa_Catalina	http://zh.wikipedia.org/zh-tw/index.html?curid=1045295	</v>
      <v xml:space="preserve">http://creativecommons.org/licenses/by-sa/3.0/	http://creativecommons.org/licenses/by-sa/3.0/	http://creativecommons.org/licenses/by-sa/3.0/	</v>
    </spb>
    <spb s="11">
      <v>25</v>
      <v>26</v>
      <v>27</v>
      <v>26</v>
      <v>28</v>
      <v>29</v>
      <v>3</v>
      <v>27</v>
    </spb>
    <spb s="12">
      <v>Area</v>
      <v>Image</v>
      <v>Name</v>
      <v>Population</v>
      <v>UniqueName</v>
      <v>VDPID/VSID</v>
      <v>Description</v>
      <v>Country/region</v>
      <v>Largest city</v>
      <v>Housing units</v>
      <v>Capital/Major City</v>
    </spb>
    <spb s="13">
      <v>1</v>
      <v>Name</v>
    </spb>
    <spb s="14">
      <v>7</v>
      <v>7</v>
      <v>8</v>
    </spb>
    <spb s="0">
      <v xml:space="preserve">Wikipedia	</v>
      <v xml:space="preserve">Public domain	</v>
      <v xml:space="preserve">http://es.wikipedia.org/wiki/Archipiélago_de_San_Andrés,_Providencia_y_Santa_Catalina	</v>
      <v xml:space="preserve">http://en.wikipedia.org/wiki/Public_domain	</v>
    </spb>
    <spb s="0">
      <v xml:space="preserve">Wikipedia	</v>
      <v xml:space="preserve">CC-BY-SA	</v>
      <v xml:space="preserve">http://en.wikipedia.org/wiki/Atlántico_Department	</v>
      <v xml:space="preserve">http://creativecommons.org/licenses/by-sa/3.0/	</v>
    </spb>
    <spb s="0">
      <v xml:space="preserve">Wikipedia	Wikipedia	</v>
      <v xml:space="preserve">CC-BY-SA	CC-BY-SA	</v>
      <v xml:space="preserve">http://es.wikipedia.org/wiki/Atlántico_(Colombia)	http://it.wikipedia.org/wiki/Dipartimento_dell'Atlantico_(Colombia)	</v>
      <v xml:space="preserve">http://creativecommons.org/licenses/by-sa/3.0/	http://creativecommons.org/licenses/by-sa/3.0/	</v>
    </spb>
    <spb s="0">
      <v xml:space="preserve">Wikipedia	</v>
      <v xml:space="preserve">CC-BY-SA	</v>
      <v xml:space="preserve">http://es.wikipedia.org/wiki/Atlántico_(Colombia)	</v>
      <v xml:space="preserve">http://creativecommons.org/licenses/by-sa/3.0/	</v>
    </spb>
    <spb s="0">
      <v xml:space="preserve">Wikipedia	Wikipedia	Wikipedia	</v>
      <v xml:space="preserve">CC-BY-SA	CC-BY-SA	CC-BY-SA	</v>
      <v xml:space="preserve">http://en.wikipedia.org/wiki/Atlántico_Department	http://es.wikipedia.org/wiki/Atlántico_(Colombia)	http://it.wikipedia.org/wiki/Dipartimento_dell'Atlantico_(Colombia)	</v>
      <v xml:space="preserve">http://creativecommons.org/licenses/by-sa/3.0/	http://creativecommons.org/licenses/by-sa/3.0/	http://creativecommons.org/licenses/by-sa/3.0/	</v>
    </spb>
    <spb s="1">
      <v>35</v>
      <v>36</v>
      <v>35</v>
      <v>36</v>
      <v>37</v>
      <v>38</v>
      <v>38</v>
      <v>3</v>
      <v>38</v>
    </spb>
    <spb s="3">
      <v>2</v>
      <v>Name</v>
      <v>LearnMoreOnLink</v>
    </spb>
    <spb s="0">
      <v xml:space="preserve">Wikipedia	</v>
      <v xml:space="preserve">Public domain	</v>
      <v xml:space="preserve">http://es.wikipedia.org/wiki/Atlántico_(Colombia)	</v>
      <v xml:space="preserve">http://en.wikipedia.org/wiki/Public_domain	</v>
    </spb>
    <spb s="0">
      <v xml:space="preserve">Wikipedia	</v>
      <v xml:space="preserve">CC-BY-SA	</v>
      <v xml:space="preserve">http://fr.wikipedia.org/wiki/Bogota	</v>
      <v xml:space="preserve">http://creativecommons.org/licenses/by-sa/3.0/	</v>
    </spb>
    <spb s="0">
      <v xml:space="preserve">Wikipedia	Wikipedia	</v>
      <v xml:space="preserve">CC-BY-SA	CC-BY-SA	</v>
      <v xml:space="preserve">http://es.wikipedia.org/wiki/Bogotá	http://fr.wikipedia.org/wiki/Bogota	</v>
      <v xml:space="preserve">http://creativecommons.org/licenses/by-sa/3.0/	http://creativecommons.org/licenses/by-sa/3.0/	</v>
    </spb>
    <spb s="0">
      <v xml:space="preserve">Wikipedia	</v>
      <v xml:space="preserve">CC-BY-SA	</v>
      <v xml:space="preserve">http://en.wikipedia.org/wiki/Bogotá	</v>
      <v xml:space="preserve">http://creativecommons.org/licenses/by-sa/3.0/	</v>
    </spb>
    <spb s="0">
      <v xml:space="preserve">Wikipedia	</v>
      <v xml:space="preserve">CC-BY-SA	</v>
      <v xml:space="preserve">http://es.wikipedia.org/wiki/Bogotá	</v>
      <v xml:space="preserve">http://creativecommons.org/licenses/by-sa/3.0/	</v>
    </spb>
    <spb s="0">
      <v xml:space="preserve">Wikipedia	Wikipedia	Wikipedia	</v>
      <v xml:space="preserve">CC-BY-SA	CC-BY-SA	CC-BY-SA	</v>
      <v xml:space="preserve">http://en.wikipedia.org/wiki/Bogotá	http://es.wikipedia.org/wiki/Bogotá	http://fr.wikipedia.org/wiki/Bogota	</v>
      <v xml:space="preserve">http://creativecommons.org/licenses/by-sa/3.0/	http://creativecommons.org/licenses/by-sa/3.0/	http://creativecommons.org/licenses/by-sa/3.0/	</v>
    </spb>
    <spb s="15">
      <v>42</v>
      <v>43</v>
      <v>44</v>
      <v>43</v>
      <v>45</v>
      <v>46</v>
      <v>3</v>
    </spb>
    <spb s="16">
      <v>Area</v>
      <v>Image</v>
      <v>Name</v>
      <v>Population</v>
      <v>UniqueName</v>
      <v>VDPID/VSID</v>
      <v>Description</v>
      <v>Country/region</v>
      <v>LearnMoreOnLink</v>
      <v>Housing units</v>
    </spb>
    <spb s="3">
      <v>3</v>
      <v>Name</v>
      <v>LearnMoreOnLink</v>
    </spb>
    <spb s="0">
      <v xml:space="preserve">Wikipedia	</v>
      <v xml:space="preserve">Public domain	</v>
      <v xml:space="preserve">http://it.wikipedia.org/wiki/Bogotà	</v>
      <v xml:space="preserve">http://en.wikipedia.org/wiki/Public_domain	</v>
    </spb>
    <spb s="0">
      <v xml:space="preserve">Wikipedia	Wikipedia	</v>
      <v xml:space="preserve">CC-BY-SA	CC-BY-SA	</v>
      <v xml:space="preserve">http://en.wikipedia.org/wiki/Bolívar_Department	http://es.wikipedia.org/wiki/Bolívar_(Colombia)	</v>
      <v xml:space="preserve">http://creativecommons.org/licenses/by-sa/3.0/	http://creativecommons.org/licenses/by-sa/3.0/	</v>
    </spb>
    <spb s="0">
      <v xml:space="preserve">Wikipedia	Wikipedia	</v>
      <v xml:space="preserve">CC-BY-SA	CC-BY-SA	</v>
      <v xml:space="preserve">http://es.wikipedia.org/wiki/Bolívar_(Colombia)	http://zh.wikipedia.org/zh-tw/index.html?curid=1023476	</v>
      <v xml:space="preserve">http://creativecommons.org/licenses/by-sa/3.0/	http://creativecommons.org/licenses/by-sa/3.0/	</v>
    </spb>
    <spb s="0">
      <v xml:space="preserve">Wikipedia	</v>
      <v xml:space="preserve">CC-BY-SA	</v>
      <v xml:space="preserve">http://en.wikipedia.org/wiki/Bolívar_Department	</v>
      <v xml:space="preserve">http://creativecommons.org/licenses/by-sa/3.0/	</v>
    </spb>
    <spb s="0">
      <v xml:space="preserve">Wikipedia	</v>
      <v xml:space="preserve">CC-BY-SA	</v>
      <v xml:space="preserve">http://es.wikipedia.org/wiki/Bolívar_(Colombia)	</v>
      <v xml:space="preserve">http://creativecommons.org/licenses/by-sa/3.0/	</v>
    </spb>
    <spb s="0">
      <v xml:space="preserve">Wikipedia	Wikipedia	Wikipedia	</v>
      <v xml:space="preserve">CC-BY-SA	CC-BY-SA	CC-BY-SA	</v>
      <v xml:space="preserve">http://en.wikipedia.org/wiki/Bolívar_Department	http://es.wikipedia.org/wiki/Bolívar_(Colombia)	http://zh.wikipedia.org/zh-tw/index.html?curid=1023476	</v>
      <v xml:space="preserve">http://creativecommons.org/licenses/by-sa/3.0/	http://creativecommons.org/licenses/by-sa/3.0/	http://creativecommons.org/licenses/by-sa/3.0/	</v>
    </spb>
    <spb s="1">
      <v>51</v>
      <v>52</v>
      <v>53</v>
      <v>52</v>
      <v>54</v>
      <v>55</v>
      <v>55</v>
      <v>3</v>
      <v>55</v>
    </spb>
    <spb s="0">
      <v xml:space="preserve">Wikipedia	</v>
      <v xml:space="preserve">Public domain	</v>
      <v xml:space="preserve">http://es.wikipedia.org/wiki/Bolívar_(Colombia)	</v>
      <v xml:space="preserve">http://en.wikipedia.org/wiki/Public_domain	</v>
    </spb>
    <spb s="0">
      <v xml:space="preserve">Wikipedia	Wikipedia	</v>
      <v xml:space="preserve">CC-BY-SA	CC-BY-SA	</v>
      <v xml:space="preserve">http://en.wikipedia.org/wiki/Boyacá_Department	http://es.wikipedia.org/wiki/Boyacá	</v>
      <v xml:space="preserve">http://creativecommons.org/licenses/by-sa/3.0/	http://creativecommons.org/licenses/by-sa/3.0/	</v>
    </spb>
    <spb s="0">
      <v xml:space="preserve">Wikipedia	</v>
      <v xml:space="preserve">CC-BY-SA	</v>
      <v xml:space="preserve">http://es.wikipedia.org/wiki/Boyacá	</v>
      <v xml:space="preserve">http://creativecommons.org/licenses/by-sa/3.0/	</v>
    </spb>
    <spb s="0">
      <v xml:space="preserve">Wikipedia	</v>
      <v xml:space="preserve">CC-BY-SA	</v>
      <v xml:space="preserve">http://en.wikipedia.org/wiki/Boyacá_Department	</v>
      <v xml:space="preserve">http://creativecommons.org/licenses/by-sa/3.0/	</v>
    </spb>
    <spb s="1">
      <v>58</v>
      <v>59</v>
      <v>60</v>
      <v>59</v>
      <v>59</v>
      <v>58</v>
      <v>58</v>
      <v>3</v>
      <v>58</v>
    </spb>
    <spb s="0">
      <v xml:space="preserve">Wikipedia	</v>
      <v xml:space="preserve">Public domain	</v>
      <v xml:space="preserve">http://es.wikipedia.org/wiki/Boyacá	</v>
      <v xml:space="preserve">http://en.wikipedia.org/wiki/Public_domain	</v>
    </spb>
    <spb s="0">
      <v xml:space="preserve">Wikipedia	Wikipedia	</v>
      <v xml:space="preserve">CC-BY-SA	CC-BY-SA	</v>
      <v xml:space="preserve">http://en.wikipedia.org/wiki/Caldas_Department	http://es.wikipedia.org/wiki/Caldas	</v>
      <v xml:space="preserve">http://creativecommons.org/licenses/by-sa/3.0/	http://creativecommons.org/licenses/by-sa/3.0/	</v>
    </spb>
    <spb s="0">
      <v xml:space="preserve">Wikipedia	</v>
      <v xml:space="preserve">CC-BY-SA	</v>
      <v xml:space="preserve">http://en.wikipedia.org/wiki/Caldas_Department	</v>
      <v xml:space="preserve">http://creativecommons.org/licenses/by-sa/3.0/	</v>
    </spb>
    <spb s="0">
      <v xml:space="preserve">Wikipedia	</v>
      <v xml:space="preserve">CC-BY-SA	</v>
      <v xml:space="preserve">http://es.wikipedia.org/wiki/Caldas	</v>
      <v xml:space="preserve">http://creativecommons.org/licenses/by-sa/3.0/	</v>
    </spb>
    <spb s="1">
      <v>63</v>
      <v>63</v>
      <v>64</v>
      <v>63</v>
      <v>65</v>
      <v>63</v>
      <v>63</v>
      <v>3</v>
      <v>63</v>
    </spb>
    <spb s="0">
      <v xml:space="preserve">Wikipedia	</v>
      <v xml:space="preserve">Public domain	</v>
      <v xml:space="preserve">http://es.wikipedia.org/wiki/Caldas	</v>
      <v xml:space="preserve">http://en.wikipedia.org/wiki/Public_domain	</v>
    </spb>
    <spb s="0">
      <v xml:space="preserve">Wikipedia	Wikipedia	</v>
      <v xml:space="preserve">CC-BY-SA	CC-BY-SA	</v>
      <v xml:space="preserve">http://en.wikipedia.org/wiki/Caquetá_Department	http://es.wikipedia.org/wiki/Caquetá	</v>
      <v xml:space="preserve">http://creativecommons.org/licenses/by-sa/3.0/	http://creativecommons.org/licenses/by-sa/3.0/	</v>
    </spb>
    <spb s="0">
      <v xml:space="preserve">Wikipedia	Wikipedia	</v>
      <v xml:space="preserve">CC-BY-SA	CC-BY-SA	</v>
      <v xml:space="preserve">http://es.wikipedia.org/wiki/Caquetá	http://zh.wikipedia.org/zh-tw/index.html?curid=1023900	</v>
      <v xml:space="preserve">http://creativecommons.org/licenses/by-sa/3.0/	http://creativecommons.org/licenses/by-sa/3.0/	</v>
    </spb>
    <spb s="0">
      <v xml:space="preserve">Wikipedia	</v>
      <v xml:space="preserve">CC-BY-SA	</v>
      <v xml:space="preserve">http://en.wikipedia.org/wiki/Caquetá_Department	</v>
      <v xml:space="preserve">http://creativecommons.org/licenses/by-sa/3.0/	</v>
    </spb>
    <spb s="0">
      <v xml:space="preserve">Wikipedia	</v>
      <v xml:space="preserve">CC-BY-SA	</v>
      <v xml:space="preserve">http://es.wikipedia.org/wiki/Caquetá	</v>
      <v xml:space="preserve">http://creativecommons.org/licenses/by-sa/3.0/	</v>
    </spb>
    <spb s="0">
      <v xml:space="preserve">Wikipedia	Wikipedia	Wikipedia	</v>
      <v xml:space="preserve">CC-BY-SA	CC-BY-SA	CC-BY-SA	</v>
      <v xml:space="preserve">http://en.wikipedia.org/wiki/Caquetá_Department	http://es.wikipedia.org/wiki/Caquetá	http://zh.wikipedia.org/zh-tw/index.html?curid=1023900	</v>
      <v xml:space="preserve">http://creativecommons.org/licenses/by-sa/3.0/	http://creativecommons.org/licenses/by-sa/3.0/	http://creativecommons.org/licenses/by-sa/3.0/	</v>
    </spb>
    <spb s="1">
      <v>68</v>
      <v>69</v>
      <v>70</v>
      <v>69</v>
      <v>71</v>
      <v>72</v>
      <v>72</v>
      <v>3</v>
      <v>72</v>
    </spb>
    <spb s="0">
      <v xml:space="preserve">Wikipedia	</v>
      <v xml:space="preserve">CC-BY-SA-3.0	</v>
      <v xml:space="preserve">http://es.wikipedia.org/wiki/Caquetá	</v>
      <v xml:space="preserve">http://creativecommons.org/licenses/by-sa/3.0/	</v>
    </spb>
    <spb s="0">
      <v xml:space="preserve">Wikipedia	</v>
      <v xml:space="preserve">CC-BY-SA	</v>
      <v xml:space="preserve">http://en.wikipedia.org/wiki/Casanare_Department	</v>
      <v xml:space="preserve">http://creativecommons.org/licenses/by-sa/3.0/	</v>
    </spb>
    <spb s="0">
      <v xml:space="preserve">Wikipedia	Wikipedia	</v>
      <v xml:space="preserve">CC-BY-SA	CC-BY-SA	</v>
      <v xml:space="preserve">http://en.wikipedia.org/wiki/Casanare_Department	http://es.wikipedia.org/wiki/Casanare	</v>
      <v xml:space="preserve">http://creativecommons.org/licenses/by-sa/3.0/	http://creativecommons.org/licenses/by-sa/3.0/	</v>
    </spb>
    <spb s="0">
      <v xml:space="preserve">Wikipedia	</v>
      <v xml:space="preserve">CC-BY-SA	</v>
      <v xml:space="preserve">http://es.wikipedia.org/wiki/Casanare	</v>
      <v xml:space="preserve">http://creativecommons.org/licenses/by-sa/3.0/	</v>
    </spb>
    <spb s="1">
      <v>75</v>
      <v>76</v>
      <v>75</v>
      <v>76</v>
      <v>77</v>
      <v>76</v>
      <v>76</v>
      <v>3</v>
      <v>76</v>
    </spb>
    <spb s="0">
      <v xml:space="preserve">Wikipedia	</v>
      <v xml:space="preserve">CC-BY-SA-3.0	</v>
      <v xml:space="preserve">http://es.wikipedia.org/wiki/Casanare	</v>
      <v xml:space="preserve">http://creativecommons.org/licenses/by-sa/3.0/	</v>
    </spb>
    <spb s="0">
      <v xml:space="preserve">Wikipedia	Wikipedia	</v>
      <v xml:space="preserve">CC-BY-SA	CC-BY-SA	</v>
      <v xml:space="preserve">http://en.wikipedia.org/wiki/Cauca_Department	http://es.wikipedia.org/wiki/Cauca_(Colombia)	</v>
      <v xml:space="preserve">http://creativecommons.org/licenses/by-sa/3.0/	http://creativecommons.org/licenses/by-sa/3.0/	</v>
    </spb>
    <spb s="0">
      <v xml:space="preserve">Wikipedia	</v>
      <v xml:space="preserve">CC-BY-SA	</v>
      <v xml:space="preserve">http://en.wikipedia.org/wiki/Cauca_Department	</v>
      <v xml:space="preserve">http://creativecommons.org/licenses/by-sa/3.0/	</v>
    </spb>
    <spb s="0">
      <v xml:space="preserve">Wikipedia	</v>
      <v xml:space="preserve">CC-BY-SA	</v>
      <v xml:space="preserve">http://es.wikipedia.org/wiki/Cauca_(Colombia)	</v>
      <v xml:space="preserve">http://creativecommons.org/licenses/by-sa/3.0/	</v>
    </spb>
    <spb s="1">
      <v>80</v>
      <v>80</v>
      <v>81</v>
      <v>80</v>
      <v>82</v>
      <v>80</v>
      <v>80</v>
      <v>3</v>
      <v>80</v>
    </spb>
    <spb s="0">
      <v xml:space="preserve">Wikipedia	</v>
      <v xml:space="preserve">Public domain	</v>
      <v xml:space="preserve">http://es.wikipedia.org/wiki/Cauca_(Colombia)	</v>
      <v xml:space="preserve">http://en.wikipedia.org/wiki/Public_domain	</v>
    </spb>
    <spb s="0">
      <v xml:space="preserve">Wikipedia	Wikipedia	</v>
      <v xml:space="preserve">CC-BY-SA	CC-BY-SA	</v>
      <v xml:space="preserve">http://en.wikipedia.org/wiki/Cesar_Department	http://es.wikipedia.org/wiki/Cesar	</v>
      <v xml:space="preserve">http://creativecommons.org/licenses/by-sa/3.0/	http://creativecommons.org/licenses/by-sa/3.0/	</v>
    </spb>
    <spb s="0">
      <v xml:space="preserve">Wikipedia	</v>
      <v xml:space="preserve">CC-BY-SA	</v>
      <v xml:space="preserve">http://en.wikipedia.org/wiki/Cesar_Department	</v>
      <v xml:space="preserve">http://creativecommons.org/licenses/by-sa/3.0/	</v>
    </spb>
    <spb s="0">
      <v xml:space="preserve">Wikipedia	</v>
      <v xml:space="preserve">CC-BY-SA	</v>
      <v xml:space="preserve">http://es.wikipedia.org/wiki/Cesar	</v>
      <v xml:space="preserve">http://creativecommons.org/licenses/by-sa/3.0/	</v>
    </spb>
    <spb s="1">
      <v>85</v>
      <v>85</v>
      <v>86</v>
      <v>85</v>
      <v>87</v>
      <v>85</v>
      <v>85</v>
      <v>3</v>
      <v>85</v>
    </spb>
    <spb s="0">
      <v xml:space="preserve">Wikipedia	</v>
      <v xml:space="preserve">Public domain	</v>
      <v xml:space="preserve">http://es.wikipedia.org/wiki/Cesar	</v>
      <v xml:space="preserve">http://en.wikipedia.org/wiki/Public_domain	</v>
    </spb>
    <spb s="0">
      <v xml:space="preserve">Wikipedia	Wikipedia	</v>
      <v xml:space="preserve">CC-BY-SA	CC-BY-SA	</v>
      <v xml:space="preserve">http://en.wikipedia.org/wiki/Chocó_Department	http://es.wikipedia.org/wiki/Chocó	</v>
      <v xml:space="preserve">http://creativecommons.org/licenses/by-sa/3.0/	http://creativecommons.org/licenses/by-sa/3.0/	</v>
    </spb>
    <spb s="0">
      <v xml:space="preserve">Wikipedia	Wikipedia	</v>
      <v xml:space="preserve">CC-BY-SA	CC-BY-SA	</v>
      <v xml:space="preserve">http://es.wikipedia.org/wiki/Chocó	http://zh.wikipedia.org/zh-tw/index.html?curid=1044611	</v>
      <v xml:space="preserve">http://creativecommons.org/licenses/by-sa/3.0/	http://creativecommons.org/licenses/by-sa/3.0/	</v>
    </spb>
    <spb s="0">
      <v xml:space="preserve">Wikipedia	</v>
      <v xml:space="preserve">CC-BY-SA	</v>
      <v xml:space="preserve">http://en.wikipedia.org/wiki/Chocó_Department	</v>
      <v xml:space="preserve">http://creativecommons.org/licenses/by-sa/3.0/	</v>
    </spb>
    <spb s="0">
      <v xml:space="preserve">Wikipedia	</v>
      <v xml:space="preserve">CC-BY-SA	</v>
      <v xml:space="preserve">http://es.wikipedia.org/wiki/Chocó	</v>
      <v xml:space="preserve">http://creativecommons.org/licenses/by-sa/3.0/	</v>
    </spb>
    <spb s="0">
      <v xml:space="preserve">Wikipedia	Wikipedia	Wikipedia	</v>
      <v xml:space="preserve">CC-BY-SA	CC-BY-SA	CC-BY-SA	</v>
      <v xml:space="preserve">http://en.wikipedia.org/wiki/Chocó_Department	http://es.wikipedia.org/wiki/Chocó	http://zh.wikipedia.org/zh-tw/index.html?curid=1044611	</v>
      <v xml:space="preserve">http://creativecommons.org/licenses/by-sa/3.0/	http://creativecommons.org/licenses/by-sa/3.0/	http://creativecommons.org/licenses/by-sa/3.0/	</v>
    </spb>
    <spb s="1">
      <v>90</v>
      <v>91</v>
      <v>92</v>
      <v>91</v>
      <v>93</v>
      <v>94</v>
      <v>94</v>
      <v>3</v>
      <v>94</v>
    </spb>
    <spb s="0">
      <v xml:space="preserve">Wikipedia	</v>
      <v xml:space="preserve">Public domain	</v>
      <v xml:space="preserve">http://es.wikipedia.org/wiki/Chocó	</v>
      <v xml:space="preserve">http://en.wikipedia.org/wiki/Public_domain	</v>
    </spb>
    <spb s="0">
      <v xml:space="preserve">Wikipedia	</v>
      <v xml:space="preserve">CC-BY-SA	</v>
      <v xml:space="preserve">http://en.wikipedia.org/wiki/Córdoba_Department	</v>
      <v xml:space="preserve">http://creativecommons.org/licenses/by-sa/3.0/	</v>
    </spb>
    <spb s="0">
      <v xml:space="preserve">Wikipedia	Wikipedia	</v>
      <v xml:space="preserve">CC-BY-SA	CC-BY-SA	</v>
      <v xml:space="preserve">http://es.wikipedia.org/wiki/Córdoba_(Colombia)	http://zh.wikipedia.org/zh-tw/index.html?curid=1042915	</v>
      <v xml:space="preserve">http://creativecommons.org/licenses/by-sa/3.0/	http://creativecommons.org/licenses/by-sa/3.0/	</v>
    </spb>
    <spb s="0">
      <v xml:space="preserve">Wikipedia	</v>
      <v xml:space="preserve">CC-BY-SA	</v>
      <v xml:space="preserve">http://es.wikipedia.org/wiki/Córdoba_(Colombia)	</v>
      <v xml:space="preserve">http://creativecommons.org/licenses/by-sa/3.0/	</v>
    </spb>
    <spb s="0">
      <v xml:space="preserve">Wikipedia	Wikipedia	Wikipedia	</v>
      <v xml:space="preserve">CC-BY-SA	CC-BY-SA	CC-BY-SA	</v>
      <v xml:space="preserve">http://en.wikipedia.org/wiki/Córdoba_Department	http://es.wikipedia.org/wiki/Córdoba_(Colombia)	http://zh.wikipedia.org/zh-tw/index.html?curid=1042915	</v>
      <v xml:space="preserve">http://creativecommons.org/licenses/by-sa/3.0/	http://creativecommons.org/licenses/by-sa/3.0/	http://creativecommons.org/licenses/by-sa/3.0/	</v>
    </spb>
    <spb s="1">
      <v>97</v>
      <v>98</v>
      <v>97</v>
      <v>98</v>
      <v>99</v>
      <v>100</v>
      <v>100</v>
      <v>3</v>
      <v>100</v>
    </spb>
    <spb s="0">
      <v xml:space="preserve">Wikipedia	</v>
      <v xml:space="preserve">Public domain	</v>
      <v xml:space="preserve">http://es.wikipedia.org/wiki/Córdoba_(Colombia)	</v>
      <v xml:space="preserve">http://en.wikipedia.org/wiki/Public_domain	</v>
    </spb>
    <spb s="0">
      <v xml:space="preserve">Wikipedia	</v>
      <v xml:space="preserve">CC-BY-SA	</v>
      <v xml:space="preserve">http://en.wikipedia.org/wiki/Cundinamarca_Department	</v>
      <v xml:space="preserve">http://creativecommons.org/licenses/by-sa/3.0/	</v>
    </spb>
    <spb s="0">
      <v xml:space="preserve">Wikipedia	Wikipedia	</v>
      <v xml:space="preserve">CC-BY-SA	CC-BY-SA	</v>
      <v xml:space="preserve">http://en.wikipedia.org/wiki/Cundinamarca_Department	http://es.wikipedia.org/wiki/Cundinamarca	</v>
      <v xml:space="preserve">http://creativecommons.org/licenses/by-sa/3.0/	http://creativecommons.org/licenses/by-sa/3.0/	</v>
    </spb>
    <spb s="0">
      <v xml:space="preserve">Wikipedia	</v>
      <v xml:space="preserve">CC-BY-SA	</v>
      <v xml:space="preserve">http://es.wikipedia.org/wiki/Cundinamarca	</v>
      <v xml:space="preserve">http://creativecommons.org/licenses/by-sa/3.0/	</v>
    </spb>
    <spb s="1">
      <v>103</v>
      <v>104</v>
      <v>103</v>
      <v>104</v>
      <v>105</v>
      <v>104</v>
      <v>104</v>
      <v>3</v>
      <v>104</v>
    </spb>
    <spb s="0">
      <v xml:space="preserve">Wikipedia	</v>
      <v xml:space="preserve">CC BY-SA 4.0	</v>
      <v xml:space="preserve">http://es.wikipedia.org/wiki/Cundinamarca	</v>
      <v xml:space="preserve">https://creativecommons.org/licenses/by-sa/4.0	</v>
    </spb>
    <spb s="0">
      <v xml:space="preserve">Wikipedia	Wikipedia	</v>
      <v xml:space="preserve">CC-BY-SA	CC-BY-SA	</v>
      <v xml:space="preserve">http://en.wikipedia.org/wiki/Guainía_Department	http://es.wikipedia.org/wiki/Guainía	</v>
      <v xml:space="preserve">http://creativecommons.org/licenses/by-sa/3.0/	http://creativecommons.org/licenses/by-sa/3.0/	</v>
    </spb>
    <spb s="0">
      <v xml:space="preserve">Wikipedia	Wikipedia	</v>
      <v xml:space="preserve">CC-BY-SA	CC-BY-SA	</v>
      <v xml:space="preserve">http://es.wikipedia.org/wiki/Guainía	http://zh.wikipedia.org/zh-tw/index.html?curid=1044663	</v>
      <v xml:space="preserve">http://creativecommons.org/licenses/by-sa/3.0/	http://creativecommons.org/licenses/by-sa/3.0/	</v>
    </spb>
    <spb s="0">
      <v xml:space="preserve">Wikipedia	</v>
      <v xml:space="preserve">CC-BY-SA	</v>
      <v xml:space="preserve">http://en.wikipedia.org/wiki/Guainía_Department	</v>
      <v xml:space="preserve">http://creativecommons.org/licenses/by-sa/3.0/	</v>
    </spb>
    <spb s="0">
      <v xml:space="preserve">Wikipedia	</v>
      <v xml:space="preserve">CC-BY-SA	</v>
      <v xml:space="preserve">http://es.wikipedia.org/wiki/Guainía	</v>
      <v xml:space="preserve">http://creativecommons.org/licenses/by-sa/3.0/	</v>
    </spb>
    <spb s="0">
      <v xml:space="preserve">Wikipedia	Wikipedia	Wikipedia	</v>
      <v xml:space="preserve">CC-BY-SA	CC-BY-SA	CC-BY-SA	</v>
      <v xml:space="preserve">http://en.wikipedia.org/wiki/Guainía_Department	http://es.wikipedia.org/wiki/Guainía	http://zh.wikipedia.org/zh-tw/index.html?curid=1044663	</v>
      <v xml:space="preserve">http://creativecommons.org/licenses/by-sa/3.0/	http://creativecommons.org/licenses/by-sa/3.0/	http://creativecommons.org/licenses/by-sa/3.0/	</v>
    </spb>
    <spb s="1">
      <v>108</v>
      <v>109</v>
      <v>110</v>
      <v>109</v>
      <v>111</v>
      <v>112</v>
      <v>112</v>
      <v>3</v>
      <v>112</v>
    </spb>
    <spb s="0">
      <v xml:space="preserve">Wikipedia	</v>
      <v xml:space="preserve">Public domain	</v>
      <v xml:space="preserve">http://es.wikipedia.org/wiki/Guainía	</v>
      <v xml:space="preserve">http://en.wikipedia.org/wiki/Public_domain	</v>
    </spb>
    <spb s="0">
      <v xml:space="preserve">Wikipedia	Wikipedia	</v>
      <v xml:space="preserve">CC-BY-SA	CC-BY-SA	</v>
      <v xml:space="preserve">http://en.wikipedia.org/wiki/Guaviare_Department	http://es.wikipedia.org/wiki/Guaviare	</v>
      <v xml:space="preserve">http://creativecommons.org/licenses/by-sa/3.0/	http://creativecommons.org/licenses/by-sa/3.0/	</v>
    </spb>
    <spb s="0">
      <v xml:space="preserve">Wikipedia	</v>
      <v xml:space="preserve">CC-BY-SA	</v>
      <v xml:space="preserve">http://en.wikipedia.org/wiki/Guaviare_Department	</v>
      <v xml:space="preserve">http://creativecommons.org/licenses/by-sa/3.0/	</v>
    </spb>
    <spb s="0">
      <v xml:space="preserve">Wikipedia	</v>
      <v xml:space="preserve">CC-BY-SA	</v>
      <v xml:space="preserve">http://es.wikipedia.org/wiki/Guaviare	</v>
      <v xml:space="preserve">http://creativecommons.org/licenses/by-sa/3.0/	</v>
    </spb>
    <spb s="1">
      <v>115</v>
      <v>115</v>
      <v>116</v>
      <v>115</v>
      <v>117</v>
      <v>115</v>
      <v>115</v>
      <v>3</v>
      <v>115</v>
    </spb>
    <spb s="0">
      <v xml:space="preserve">Wikipedia	</v>
      <v xml:space="preserve">CC BY-SA 4.0	</v>
      <v xml:space="preserve">http://es.wikipedia.org/wiki/Guaviare	</v>
      <v xml:space="preserve">https://creativecommons.org/licenses/by-sa/4.0	</v>
    </spb>
    <spb s="0">
      <v xml:space="preserve">Wikipedia	Wikipedia	</v>
      <v xml:space="preserve">CC-BY-SA	CC-BY-SA	</v>
      <v xml:space="preserve">http://en.wikipedia.org/wiki/Huila_Department	http://es.wikipedia.org/wiki/Huila	</v>
      <v xml:space="preserve">http://creativecommons.org/licenses/by-sa/3.0/	http://creativecommons.org/licenses/by-sa/3.0/	</v>
    </spb>
    <spb s="0">
      <v xml:space="preserve">Wikipedia	</v>
      <v xml:space="preserve">CC-BY-SA	</v>
      <v xml:space="preserve">http://en.wikipedia.org/wiki/Huila_Department	</v>
      <v xml:space="preserve">http://creativecommons.org/licenses/by-sa/3.0/	</v>
    </spb>
    <spb s="0">
      <v xml:space="preserve">Wikipedia	</v>
      <v xml:space="preserve">CC-BY-SA	</v>
      <v xml:space="preserve">http://es.wikipedia.org/wiki/Huila	</v>
      <v xml:space="preserve">http://creativecommons.org/licenses/by-sa/3.0/	</v>
    </spb>
    <spb s="1">
      <v>120</v>
      <v>120</v>
      <v>121</v>
      <v>120</v>
      <v>122</v>
      <v>120</v>
      <v>120</v>
      <v>3</v>
      <v>120</v>
    </spb>
    <spb s="0">
      <v xml:space="preserve">Wikipedia	</v>
      <v xml:space="preserve">Public domain	</v>
      <v xml:space="preserve">http://es.wikipedia.org/wiki/Huila	</v>
      <v xml:space="preserve">http://en.wikipedia.org/wiki/Public_domain	</v>
    </spb>
    <spb s="0">
      <v xml:space="preserve">Wikipedia	Wikipedia	</v>
      <v xml:space="preserve">CC-BY-SA	CC-BY-SA	</v>
      <v xml:space="preserve">http://en.wikipedia.org/wiki/La_Guajira_Department	http://es.wikipedia.org/wiki/La_Guajira	</v>
      <v xml:space="preserve">http://creativecommons.org/licenses/by-sa/3.0/	http://creativecommons.org/licenses/by-sa/3.0/	</v>
    </spb>
    <spb s="0">
      <v xml:space="preserve">Wikipedia	</v>
      <v xml:space="preserve">CC-BY-SA	</v>
      <v xml:space="preserve">http://en.wikipedia.org/wiki/La_Guajira_Department	</v>
      <v xml:space="preserve">http://creativecommons.org/licenses/by-sa/3.0/	</v>
    </spb>
    <spb s="0">
      <v xml:space="preserve">Wikipedia	</v>
      <v xml:space="preserve">CC-BY-SA	</v>
      <v xml:space="preserve">http://es.wikipedia.org/wiki/La_Guajira	</v>
      <v xml:space="preserve">http://creativecommons.org/licenses/by-sa/3.0/	</v>
    </spb>
    <spb s="11">
      <v>125</v>
      <v>125</v>
      <v>126</v>
      <v>125</v>
      <v>127</v>
      <v>125</v>
      <v>3</v>
      <v>125</v>
    </spb>
    <spb s="0">
      <v xml:space="preserve">Wikipedia	</v>
      <v xml:space="preserve">Public domain	</v>
      <v xml:space="preserve">http://es.wikipedia.org/wiki/La_Guajira	</v>
      <v xml:space="preserve">http://en.wikipedia.org/wiki/Public_domain	</v>
    </spb>
    <spb s="0">
      <v xml:space="preserve">Wikipedia	Wikipedia	</v>
      <v xml:space="preserve">CC-BY-SA	CC-BY-SA	</v>
      <v xml:space="preserve">http://en.wikipedia.org/wiki/Magdalena_Department	http://es.wikipedia.org/wiki/Magdalena_(Colombia)	</v>
      <v xml:space="preserve">http://creativecommons.org/licenses/by-sa/3.0/	http://creativecommons.org/licenses/by-sa/3.0/	</v>
    </spb>
    <spb s="0">
      <v xml:space="preserve">Wikipedia	</v>
      <v xml:space="preserve">CC-BY-SA	</v>
      <v xml:space="preserve">http://en.wikipedia.org/wiki/Magdalena_Department	</v>
      <v xml:space="preserve">http://creativecommons.org/licenses/by-sa/3.0/	</v>
    </spb>
    <spb s="0">
      <v xml:space="preserve">Wikipedia	</v>
      <v xml:space="preserve">CC-BY-SA	</v>
      <v xml:space="preserve">http://es.wikipedia.org/wiki/Magdalena_(Colombia)	</v>
      <v xml:space="preserve">http://creativecommons.org/licenses/by-sa/3.0/	</v>
    </spb>
    <spb s="1">
      <v>130</v>
      <v>130</v>
      <v>131</v>
      <v>130</v>
      <v>132</v>
      <v>130</v>
      <v>130</v>
      <v>3</v>
      <v>130</v>
    </spb>
    <spb s="0">
      <v xml:space="preserve">Wikipedia	</v>
      <v xml:space="preserve">CC-BY-SA-3.0	</v>
      <v xml:space="preserve">http://es.wikipedia.org/wiki/Magdalena_(Colombia)	</v>
      <v xml:space="preserve">http://creativecommons.org/licenses/by-sa/3.0/	</v>
    </spb>
    <spb s="0">
      <v xml:space="preserve">Wikipedia	Wikipedia	</v>
      <v xml:space="preserve">CC-BY-SA	CC-BY-SA	</v>
      <v xml:space="preserve">http://en.wikipedia.org/wiki/Meta_Department	http://es.wikipedia.org/wiki/Meta_(Colombia)	</v>
      <v xml:space="preserve">http://creativecommons.org/licenses/by-sa/3.0/	http://creativecommons.org/licenses/by-sa/3.0/	</v>
    </spb>
    <spb s="0">
      <v xml:space="preserve">Wikipedia	</v>
      <v xml:space="preserve">CC-BY-SA	</v>
      <v xml:space="preserve">http://en.wikipedia.org/wiki/Meta_Department	</v>
      <v xml:space="preserve">http://creativecommons.org/licenses/by-sa/3.0/	</v>
    </spb>
    <spb s="0">
      <v xml:space="preserve">Wikipedia	</v>
      <v xml:space="preserve">CC-BY-SA	</v>
      <v xml:space="preserve">http://es.wikipedia.org/wiki/Meta_(Colombia)	</v>
      <v xml:space="preserve">http://creativecommons.org/licenses/by-sa/3.0/	</v>
    </spb>
    <spb s="1">
      <v>135</v>
      <v>135</v>
      <v>136</v>
      <v>135</v>
      <v>137</v>
      <v>135</v>
      <v>135</v>
      <v>3</v>
      <v>135</v>
    </spb>
    <spb s="0">
      <v xml:space="preserve">Wikipedia	</v>
      <v xml:space="preserve">Public domain	</v>
      <v xml:space="preserve">http://es.wikipedia.org/wiki/Meta_(Colombia)	</v>
      <v xml:space="preserve">http://en.wikipedia.org/wiki/Public_domain	</v>
    </spb>
    <spb s="0">
      <v xml:space="preserve">Wikipedia	Wikipedia	</v>
      <v xml:space="preserve">CC-BY-SA	CC-BY-SA	</v>
      <v xml:space="preserve">http://en.wikipedia.org/wiki/Nariño_Department	http://es.wikipedia.org/wiki/Nariño_(Colombia)	</v>
      <v xml:space="preserve">http://creativecommons.org/licenses/by-sa/3.0/	http://creativecommons.org/licenses/by-sa/3.0/	</v>
    </spb>
    <spb s="0">
      <v xml:space="preserve">Wikipedia	Wikipedia	</v>
      <v xml:space="preserve">CC-BY-SA	CC-BY-SA	</v>
      <v xml:space="preserve">http://es.wikipedia.org/wiki/Nariño_(Colombia)	http://zh.wikipedia.org/zh-tw/index.html?curid=1045002	</v>
      <v xml:space="preserve">http://creativecommons.org/licenses/by-sa/3.0/	http://creativecommons.org/licenses/by-sa/3.0/	</v>
    </spb>
    <spb s="0">
      <v xml:space="preserve">Wikipedia	</v>
      <v xml:space="preserve">CC-BY-SA	</v>
      <v xml:space="preserve">http://en.wikipedia.org/wiki/Nariño_Department	</v>
      <v xml:space="preserve">http://creativecommons.org/licenses/by-sa/3.0/	</v>
    </spb>
    <spb s="0">
      <v xml:space="preserve">Wikipedia	</v>
      <v xml:space="preserve">CC-BY-SA	</v>
      <v xml:space="preserve">http://es.wikipedia.org/wiki/Nariño_(Colombia)	</v>
      <v xml:space="preserve">http://creativecommons.org/licenses/by-sa/3.0/	</v>
    </spb>
    <spb s="0">
      <v xml:space="preserve">Wikipedia	Wikipedia	Wikipedia	</v>
      <v xml:space="preserve">CC-BY-SA	CC-BY-SA	CC-BY-SA	</v>
      <v xml:space="preserve">http://en.wikipedia.org/wiki/Nariño_Department	http://es.wikipedia.org/wiki/Nariño_(Colombia)	http://zh.wikipedia.org/zh-tw/index.html?curid=1045002	</v>
      <v xml:space="preserve">http://creativecommons.org/licenses/by-sa/3.0/	http://creativecommons.org/licenses/by-sa/3.0/	http://creativecommons.org/licenses/by-sa/3.0/	</v>
    </spb>
    <spb s="1">
      <v>140</v>
      <v>141</v>
      <v>142</v>
      <v>141</v>
      <v>143</v>
      <v>144</v>
      <v>144</v>
      <v>3</v>
      <v>144</v>
    </spb>
    <spb s="0">
      <v xml:space="preserve">Wikipedia	</v>
      <v xml:space="preserve">Public domain	</v>
      <v xml:space="preserve">http://es.wikipedia.org/wiki/Nariño_(Colombia)	</v>
      <v xml:space="preserve">http://en.wikipedia.org/wiki/Public_domain	</v>
    </spb>
    <spb s="0">
      <v xml:space="preserve">Wikipedia	</v>
      <v xml:space="preserve">CC-BY-SA	</v>
      <v xml:space="preserve">http://en.wikipedia.org/wiki/Norte_de_Santander_Department	</v>
      <v xml:space="preserve">http://creativecommons.org/licenses/by-sa/3.0/	</v>
    </spb>
    <spb s="0">
      <v xml:space="preserve">Wikipedia	Wikipedia	</v>
      <v xml:space="preserve">CC-BY-SA	CC-BY-SA	</v>
      <v xml:space="preserve">http://en.wikipedia.org/wiki/Norte_de_Santander_Department	http://es.wikipedia.org/wiki/Norte_de_Santander	</v>
      <v xml:space="preserve">http://creativecommons.org/licenses/by-sa/3.0/	http://creativecommons.org/licenses/by-sa/3.0/	</v>
    </spb>
    <spb s="0">
      <v xml:space="preserve">Wikipedia	</v>
      <v xml:space="preserve">CC-BY-SA	</v>
      <v xml:space="preserve">http://es.wikipedia.org/wiki/Norte_de_Santander	</v>
      <v xml:space="preserve">http://creativecommons.org/licenses/by-sa/3.0/	</v>
    </spb>
    <spb s="1">
      <v>147</v>
      <v>148</v>
      <v>147</v>
      <v>148</v>
      <v>149</v>
      <v>148</v>
      <v>148</v>
      <v>3</v>
      <v>148</v>
    </spb>
    <spb s="0">
      <v xml:space="preserve">Wikipedia	</v>
      <v xml:space="preserve">CC-BY-SA-3.0	</v>
      <v xml:space="preserve">http://es.wikipedia.org/wiki/Norte_de_Santander	</v>
      <v xml:space="preserve">http://creativecommons.org/licenses/by-sa/3.0/	</v>
    </spb>
    <spb s="0">
      <v xml:space="preserve">Wikipedia	Wikipedia	</v>
      <v xml:space="preserve">CC-BY-SA	CC-BY-SA	</v>
      <v xml:space="preserve">http://en.wikipedia.org/wiki/Putumayo_Department	http://es.wikipedia.org/wiki/Putumayo_(Colombia)	</v>
      <v xml:space="preserve">http://creativecommons.org/licenses/by-sa/3.0/	http://creativecommons.org/licenses/by-sa/3.0/	</v>
    </spb>
    <spb s="0">
      <v xml:space="preserve">Wikipedia	</v>
      <v xml:space="preserve">CC-BY-SA	</v>
      <v xml:space="preserve">http://en.wikipedia.org/wiki/Putumayo_Department	</v>
      <v xml:space="preserve">http://creativecommons.org/licenses/by-sa/3.0/	</v>
    </spb>
    <spb s="0">
      <v xml:space="preserve">Wikipedia	</v>
      <v xml:space="preserve">CC-BY-SA	</v>
      <v xml:space="preserve">http://es.wikipedia.org/wiki/Putumayo_(Colombia)	</v>
      <v xml:space="preserve">http://creativecommons.org/licenses/by-sa/3.0/	</v>
    </spb>
    <spb s="15">
      <v>152</v>
      <v>152</v>
      <v>153</v>
      <v>152</v>
      <v>154</v>
      <v>152</v>
      <v>3</v>
    </spb>
    <spb s="17">
      <v>Area</v>
      <v>Image</v>
      <v>Name</v>
      <v>Population</v>
      <v>UniqueName</v>
      <v>VDPID/VSID</v>
      <v>Description</v>
      <v>Country/region</v>
      <v>LearnMoreOnLink</v>
      <v>Largest city</v>
      <v>Housing units</v>
    </spb>
    <spb s="3">
      <v>4</v>
      <v>Name</v>
      <v>LearnMoreOnLink</v>
    </spb>
    <spb s="0">
      <v xml:space="preserve">Wikipedia	</v>
      <v xml:space="preserve">Public domain	</v>
      <v xml:space="preserve">http://es.wikipedia.org/wiki/Putumayo_(Colombia)	</v>
      <v xml:space="preserve">http://en.wikipedia.org/wiki/Public_domain	</v>
    </spb>
    <spb s="0">
      <v xml:space="preserve">Wikipedia	Wikipedia	</v>
      <v xml:space="preserve">CC-BY-SA	CC-BY-SA	</v>
      <v xml:space="preserve">http://en.wikipedia.org/wiki/Quindío_Department	http://es.wikipedia.org/wiki/Quindío	</v>
      <v xml:space="preserve">http://creativecommons.org/licenses/by-sa/3.0/	http://creativecommons.org/licenses/by-sa/3.0/	</v>
    </spb>
    <spb s="0">
      <v xml:space="preserve">Wikipedia	Wikipedia	</v>
      <v xml:space="preserve">CC-BY-SA	CC-BY-SA	</v>
      <v xml:space="preserve">http://es.wikipedia.org/wiki/Quindío	http://zh.wikipedia.org/zh-tw/index.html?curid=1045163	</v>
      <v xml:space="preserve">http://creativecommons.org/licenses/by-sa/3.0/	http://creativecommons.org/licenses/by-sa/3.0/	</v>
    </spb>
    <spb s="0">
      <v xml:space="preserve">Wikipedia	</v>
      <v xml:space="preserve">CC-BY-SA	</v>
      <v xml:space="preserve">http://en.wikipedia.org/wiki/Quindío_Department	</v>
      <v xml:space="preserve">http://creativecommons.org/licenses/by-sa/3.0/	</v>
    </spb>
    <spb s="0">
      <v xml:space="preserve">Wikipedia	</v>
      <v xml:space="preserve">CC-BY-SA	</v>
      <v xml:space="preserve">http://es.wikipedia.org/wiki/Quindío	</v>
      <v xml:space="preserve">http://creativecommons.org/licenses/by-sa/3.0/	</v>
    </spb>
    <spb s="0">
      <v xml:space="preserve">Wikipedia	Wikipedia	Wikipedia	</v>
      <v xml:space="preserve">CC-BY-SA	CC-BY-SA	CC-BY-SA	</v>
      <v xml:space="preserve">http://en.wikipedia.org/wiki/Quindío_Department	http://es.wikipedia.org/wiki/Quindío	http://zh.wikipedia.org/zh-tw/index.html?curid=1045163	</v>
      <v xml:space="preserve">http://creativecommons.org/licenses/by-sa/3.0/	http://creativecommons.org/licenses/by-sa/3.0/	http://creativecommons.org/licenses/by-sa/3.0/	</v>
    </spb>
    <spb s="1">
      <v>159</v>
      <v>160</v>
      <v>161</v>
      <v>160</v>
      <v>162</v>
      <v>163</v>
      <v>163</v>
      <v>3</v>
      <v>163</v>
    </spb>
    <spb s="0">
      <v xml:space="preserve">Wikipedia	</v>
      <v xml:space="preserve">Public domain	</v>
      <v xml:space="preserve">http://es.wikipedia.org/wiki/Quindío	</v>
      <v xml:space="preserve">http://en.wikipedia.org/wiki/Public_domain	</v>
    </spb>
    <spb s="0">
      <v xml:space="preserve">Wikipedia	</v>
      <v xml:space="preserve">CC-BY-SA	</v>
      <v xml:space="preserve">http://en.wikipedia.org/wiki/Risaralda_Department	</v>
      <v xml:space="preserve">http://creativecommons.org/licenses/by-sa/3.0/	</v>
    </spb>
    <spb s="0">
      <v xml:space="preserve">Wikipedia	Wikipedia	</v>
      <v xml:space="preserve">CC-BY-SA	CC-BY-SA	</v>
      <v xml:space="preserve">http://en.wikipedia.org/wiki/Risaralda_Department	http://es.wikipedia.org/wiki/Risaralda	</v>
      <v xml:space="preserve">http://creativecommons.org/licenses/by-sa/3.0/	http://creativecommons.org/licenses/by-sa/3.0/	</v>
    </spb>
    <spb s="0">
      <v xml:space="preserve">Wikipedia	</v>
      <v xml:space="preserve">CC-BY-SA	</v>
      <v xml:space="preserve">http://es.wikipedia.org/wiki/Risaralda	</v>
      <v xml:space="preserve">http://creativecommons.org/licenses/by-sa/3.0/	</v>
    </spb>
    <spb s="1">
      <v>166</v>
      <v>167</v>
      <v>166</v>
      <v>167</v>
      <v>168</v>
      <v>167</v>
      <v>167</v>
      <v>3</v>
      <v>167</v>
    </spb>
    <spb s="0">
      <v xml:space="preserve">Wikipedia	</v>
      <v xml:space="preserve">CC-BY-SA-3.0	</v>
      <v xml:space="preserve">http://es.wikipedia.org/wiki/Risaralda	</v>
      <v xml:space="preserve">http://creativecommons.org/licenses/by-sa/3.0/	</v>
    </spb>
    <spb s="0">
      <v xml:space="preserve">Wikipedia	Wikipedia	</v>
      <v xml:space="preserve">CC-BY-SA	CC-BY-SA	</v>
      <v xml:space="preserve">http://en.wikipedia.org/wiki/Santander_Department	http://es.wikipedia.org/wiki/Santander_(Colombia)	</v>
      <v xml:space="preserve">http://creativecommons.org/licenses/by-sa/3.0/	http://creativecommons.org/licenses/by-sa/3.0/	</v>
    </spb>
    <spb s="0">
      <v xml:space="preserve">Wikipedia	</v>
      <v xml:space="preserve">CC-BY-SA	</v>
      <v xml:space="preserve">http://en.wikipedia.org/wiki/Santander_Department	</v>
      <v xml:space="preserve">http://creativecommons.org/licenses/by-sa/3.0/	</v>
    </spb>
    <spb s="0">
      <v xml:space="preserve">Wikipedia	</v>
      <v xml:space="preserve">CC-BY-SA	</v>
      <v xml:space="preserve">http://es.wikipedia.org/wiki/Santander_(Colombia)	</v>
      <v xml:space="preserve">http://creativecommons.org/licenses/by-sa/3.0/	</v>
    </spb>
    <spb s="1">
      <v>171</v>
      <v>171</v>
      <v>172</v>
      <v>171</v>
      <v>173</v>
      <v>171</v>
      <v>171</v>
      <v>3</v>
      <v>171</v>
    </spb>
    <spb s="0">
      <v xml:space="preserve">Wikipedia	</v>
      <v xml:space="preserve">Public domain	</v>
      <v xml:space="preserve">http://es.wikipedia.org/wiki/Santander_(Colombia)	</v>
      <v xml:space="preserve">http://en.wikipedia.org/wiki/Public_domain	</v>
    </spb>
    <spb s="0">
      <v xml:space="preserve">Wikipedia	</v>
      <v xml:space="preserve">CC-BY-SA	</v>
      <v xml:space="preserve">http://en.wikipedia.org/wiki/Sucre_Department	</v>
      <v xml:space="preserve">http://creativecommons.org/licenses/by-sa/3.0/	</v>
    </spb>
    <spb s="0">
      <v xml:space="preserve">Wikipedia	Wikipedia	</v>
      <v xml:space="preserve">CC-BY-SA	CC-BY-SA	</v>
      <v xml:space="preserve">http://en.wikipedia.org/wiki/Sucre_Department	http://es.wikipedia.org/wiki/Sucre_(Colombia)	</v>
      <v xml:space="preserve">http://creativecommons.org/licenses/by-sa/3.0/	http://creativecommons.org/licenses/by-sa/3.0/	</v>
    </spb>
    <spb s="0">
      <v xml:space="preserve">Wikipedia	</v>
      <v xml:space="preserve">CC-BY-SA	</v>
      <v xml:space="preserve">http://es.wikipedia.org/wiki/Sucre_(Colombia)	</v>
      <v xml:space="preserve">http://creativecommons.org/licenses/by-sa/3.0/	</v>
    </spb>
    <spb s="1">
      <v>176</v>
      <v>177</v>
      <v>176</v>
      <v>177</v>
      <v>178</v>
      <v>177</v>
      <v>177</v>
      <v>3</v>
      <v>177</v>
    </spb>
    <spb s="0">
      <v xml:space="preserve">Wikipedia	</v>
      <v xml:space="preserve">CC BY-SA 3.0	</v>
      <v xml:space="preserve">http://es.wikipedia.org/wiki/Sucre_(Colombia)	</v>
      <v xml:space="preserve">https://creativecommons.org/licenses/by-sa/3.0	</v>
    </spb>
    <spb s="0">
      <v xml:space="preserve">Wikipedia	Wikipedia	</v>
      <v xml:space="preserve">CC-BY-SA	CC-BY-SA	</v>
      <v xml:space="preserve">http://en.wikipedia.org/wiki/Tolima_Department	http://es.wikipedia.org/wiki/Tolima	</v>
      <v xml:space="preserve">http://creativecommons.org/licenses/by-sa/3.0/	http://creativecommons.org/licenses/by-sa/3.0/	</v>
    </spb>
    <spb s="0">
      <v xml:space="preserve">Wikipedia	</v>
      <v xml:space="preserve">CC-BY-SA	</v>
      <v xml:space="preserve">http://en.wikipedia.org/wiki/Tolima_Department	</v>
      <v xml:space="preserve">http://creativecommons.org/licenses/by-sa/3.0/	</v>
    </spb>
    <spb s="0">
      <v xml:space="preserve">Wikipedia	</v>
      <v xml:space="preserve">CC-BY-SA	</v>
      <v xml:space="preserve">http://es.wikipedia.org/wiki/Tolima	</v>
      <v xml:space="preserve">http://creativecommons.org/licenses/by-sa/3.0/	</v>
    </spb>
    <spb s="1">
      <v>181</v>
      <v>181</v>
      <v>182</v>
      <v>181</v>
      <v>183</v>
      <v>181</v>
      <v>181</v>
      <v>3</v>
      <v>181</v>
    </spb>
    <spb s="0">
      <v xml:space="preserve">Wikipedia	</v>
      <v xml:space="preserve">Public domain	</v>
      <v xml:space="preserve">http://es.wikipedia.org/wiki/Tolima	</v>
      <v xml:space="preserve">http://en.wikipedia.org/wiki/Public_domain	</v>
    </spb>
    <spb s="0">
      <v xml:space="preserve">Wikipedia	</v>
      <v xml:space="preserve">CC-BY-SA	</v>
      <v xml:space="preserve">http://en.wikipedia.org/wiki/Valle_del_Cauca_Department	</v>
      <v xml:space="preserve">http://creativecommons.org/licenses/by-sa/3.0/	</v>
    </spb>
    <spb s="0">
      <v xml:space="preserve">Wikipedia	Wikipedia	</v>
      <v xml:space="preserve">CC-BY-SA	CC-BY-SA	</v>
      <v xml:space="preserve">http://en.wikipedia.org/wiki/Valle_del_Cauca_Department	http://es.wikipedia.org/wiki/Valle_del_Cauca	</v>
      <v xml:space="preserve">http://creativecommons.org/licenses/by-sa/3.0/	http://creativecommons.org/licenses/by-sa/3.0/	</v>
    </spb>
    <spb s="0">
      <v xml:space="preserve">Wikipedia	</v>
      <v xml:space="preserve">CC-BY-SA	</v>
      <v xml:space="preserve">http://es.wikipedia.org/wiki/Valle_del_Cauca	</v>
      <v xml:space="preserve">http://creativecommons.org/licenses/by-sa/3.0/	</v>
    </spb>
    <spb s="1">
      <v>186</v>
      <v>187</v>
      <v>186</v>
      <v>187</v>
      <v>188</v>
      <v>187</v>
      <v>187</v>
      <v>3</v>
      <v>187</v>
    </spb>
    <spb s="0">
      <v xml:space="preserve">Wikipedia	</v>
      <v xml:space="preserve">Public domain	</v>
      <v xml:space="preserve">http://es.wikipedia.org/wiki/Valle_del_Cauca	</v>
      <v xml:space="preserve">http://en.wikipedia.org/wiki/Public_domain	</v>
    </spb>
    <spb s="0">
      <v xml:space="preserve">Wikipedia	Wikipedia	</v>
      <v xml:space="preserve">CC-BY-SA	CC-BY-SA	</v>
      <v xml:space="preserve">http://en.wikipedia.org/wiki/Vaupés_Department	http://es.wikipedia.org/wiki/Vaupés	</v>
      <v xml:space="preserve">http://creativecommons.org/licenses/by-sa/3.0/	http://creativecommons.org/licenses/by-sa/3.0/	</v>
    </spb>
    <spb s="0">
      <v xml:space="preserve">Wikipedia	Wikipedia	</v>
      <v xml:space="preserve">CC-BY-SA	CC-BY-SA	</v>
      <v xml:space="preserve">http://es.wikipedia.org/wiki/Vaupés	http://zh.wikipedia.org/zh-tw/index.html?curid=1042954	</v>
      <v xml:space="preserve">http://creativecommons.org/licenses/by-sa/3.0/	http://creativecommons.org/licenses/by-sa/3.0/	</v>
    </spb>
    <spb s="0">
      <v xml:space="preserve">Wikipedia	</v>
      <v xml:space="preserve">CC-BY-SA	</v>
      <v xml:space="preserve">http://en.wikipedia.org/wiki/Vaupés_Department	</v>
      <v xml:space="preserve">http://creativecommons.org/licenses/by-sa/3.0/	</v>
    </spb>
    <spb s="0">
      <v xml:space="preserve">Wikipedia	</v>
      <v xml:space="preserve">CC-BY-SA	</v>
      <v xml:space="preserve">http://es.wikipedia.org/wiki/Vaupés	</v>
      <v xml:space="preserve">http://creativecommons.org/licenses/by-sa/3.0/	</v>
    </spb>
    <spb s="0">
      <v xml:space="preserve">Wikipedia	Wikipedia	Wikipedia	</v>
      <v xml:space="preserve">CC-BY-SA	CC-BY-SA	CC-BY-SA	</v>
      <v xml:space="preserve">http://en.wikipedia.org/wiki/Vaupés_Department	http://es.wikipedia.org/wiki/Vaupés	http://zh.wikipedia.org/zh-tw/index.html?curid=1042954	</v>
      <v xml:space="preserve">http://creativecommons.org/licenses/by-sa/3.0/	http://creativecommons.org/licenses/by-sa/3.0/	http://creativecommons.org/licenses/by-sa/3.0/	</v>
    </spb>
    <spb s="1">
      <v>191</v>
      <v>192</v>
      <v>193</v>
      <v>192</v>
      <v>194</v>
      <v>195</v>
      <v>195</v>
      <v>3</v>
      <v>195</v>
    </spb>
    <spb s="0">
      <v xml:space="preserve">Wikipedia	</v>
      <v xml:space="preserve">CC-BY-SA-3.0	</v>
      <v xml:space="preserve">http://es.wikipedia.org/wiki/Vaupés	</v>
      <v xml:space="preserve">http://creativecommons.org/licenses/by-sa/3.0/	</v>
    </spb>
    <spb s="0">
      <v xml:space="preserve">Wikipedia	</v>
      <v xml:space="preserve">CC-BY-SA	</v>
      <v xml:space="preserve">http://en.wikipedia.org/wiki/Vichada_Department	</v>
      <v xml:space="preserve">http://creativecommons.org/licenses/by-sa/3.0/	</v>
    </spb>
    <spb s="0">
      <v xml:space="preserve">Wikipedia	Wikipedia	</v>
      <v xml:space="preserve">CC-BY-SA	CC-BY-SA	</v>
      <v xml:space="preserve">http://en.wikipedia.org/wiki/Vichada_Department	http://es.wikipedia.org/wiki/Vichada	</v>
      <v xml:space="preserve">http://creativecommons.org/licenses/by-sa/3.0/	http://creativecommons.org/licenses/by-sa/3.0/	</v>
    </spb>
    <spb s="0">
      <v xml:space="preserve">Wikipedia	</v>
      <v xml:space="preserve">CC-BY-SA	</v>
      <v xml:space="preserve">http://es.wikipedia.org/wiki/Vichada	</v>
      <v xml:space="preserve">http://creativecommons.org/licenses/by-sa/3.0/	</v>
    </spb>
    <spb s="11">
      <v>198</v>
      <v>199</v>
      <v>198</v>
      <v>199</v>
      <v>200</v>
      <v>199</v>
      <v>3</v>
      <v>199</v>
    </spb>
    <spb s="0">
      <v xml:space="preserve">Wikipedia	</v>
      <v xml:space="preserve">Public domain	</v>
      <v xml:space="preserve">http://es.wikipedia.org/wiki/Vichada	</v>
      <v xml:space="preserve">http://en.wikipedia.org/wiki/Public_domain	</v>
    </spb>
  </spbData>
</supportingPropertyBags>
</file>

<file path=xl/richData/rdsupportingpropertybagstructure.xml><?xml version="1.0" encoding="utf-8"?>
<spbStructures xmlns="http://schemas.microsoft.com/office/spreadsheetml/2017/richdata2" count="18">
  <s>
    <k n="SourceText" t="s"/>
    <k n="LicenseText" t="s"/>
    <k n="SourceAddress" t="s"/>
    <k n="LicenseAddress" t="s"/>
  </s>
  <s>
    <k n="`Área" t="spb"/>
    <k n="Nombre" t="spb"/>
    <k n="Población" t="spb"/>
    <k n="UniqueName" t="spb"/>
    <k n="Descripción" t="spb"/>
    <k n="País o región" t="spb"/>
    <k n="Ciudad más grande" t="spb"/>
    <k n="Unidades de vivienda" t="spb"/>
    <k n="Capital/ciudad principal" t="spb"/>
  </s>
  <s>
    <k n="Área" t="s"/>
    <k n="Imagen" t="s"/>
    <k n="Nombre" t="s"/>
    <k n="Población" t="s"/>
    <k n="UniqueName" t="s"/>
    <k n="VDPID/VSID" t="s"/>
    <k n="Descripción" t="s"/>
    <k n="País o región" t="s"/>
    <k n="LearnMoreOnLink" t="s"/>
    <k n="Ciudad más grande" t="s"/>
    <k n="Unidades de vivienda" t="s"/>
    <k n="Capital/ciudad principal" t="s"/>
  </s>
  <s>
    <k n="^Order" t="spba"/>
    <k n="TitleProperty" t="s"/>
    <k n="SubTitleProperty" t="s"/>
  </s>
  <s>
    <k n="ShowInCardView" t="b"/>
    <k n="ShowInDotNotation" t="b"/>
    <k n="ShowInAutoComplete" t="b"/>
  </s>
  <s>
    <k n="ShowInDotNotation" t="b"/>
    <k n="ShowInAutoComplete" t="b"/>
  </s>
  <s>
    <k n="UniqueName" t="spb"/>
    <k n="VDPID/VSID" t="spb"/>
    <k n="Descripción" t="spb"/>
    <k n="LearnMoreOnLink" t="spb"/>
  </s>
  <s>
    <k n="Imagen" t="i"/>
    <k n="Nombre" t="i"/>
    <k n="Descripción" t="i"/>
  </s>
  <s>
    <k n="link" t="s"/>
    <k n="logo" t="s"/>
    <k n="name" t="s"/>
  </s>
  <s>
    <k n="`Área" t="s"/>
    <k n="Población" t="s"/>
    <k n="Unidades de vivienda" t="s"/>
  </s>
  <s>
    <k n="_Self" t="i"/>
  </s>
  <s>
    <k n="`Área" t="spb"/>
    <k n="Nombre" t="spb"/>
    <k n="Población" t="spb"/>
    <k n="UniqueName" t="spb"/>
    <k n="Descripción" t="spb"/>
    <k n="País o región" t="spb"/>
    <k n="Unidades de vivienda" t="spb"/>
    <k n="Capital/ciudad principal" t="spb"/>
  </s>
  <s>
    <k n="Área" t="s"/>
    <k n="Imagen" t="s"/>
    <k n="Nombre" t="s"/>
    <k n="Población" t="s"/>
    <k n="UniqueName" t="s"/>
    <k n="VDPID/VSID" t="s"/>
    <k n="Descripción" t="s"/>
    <k n="País o región" t="s"/>
    <k n="Ciudad más grande" t="s"/>
    <k n="Unidades de vivienda" t="s"/>
    <k n="Capital/ciudad principal" t="s"/>
  </s>
  <s>
    <k n="^Order" t="spba"/>
    <k n="TitleProperty" t="s"/>
  </s>
  <s>
    <k n="UniqueName" t="spb"/>
    <k n="VDPID/VSID" t="spb"/>
    <k n="Descripción" t="spb"/>
  </s>
  <s>
    <k n="`Área" t="spb"/>
    <k n="Nombre" t="spb"/>
    <k n="Población" t="spb"/>
    <k n="UniqueName" t="spb"/>
    <k n="Descripción" t="spb"/>
    <k n="País o región" t="spb"/>
    <k n="Unidades de vivienda" t="spb"/>
  </s>
  <s>
    <k n="Área" t="s"/>
    <k n="Imagen" t="s"/>
    <k n="Nombre" t="s"/>
    <k n="Población" t="s"/>
    <k n="UniqueName" t="s"/>
    <k n="VDPID/VSID" t="s"/>
    <k n="Descripción" t="s"/>
    <k n="País o región" t="s"/>
    <k n="LearnMoreOnLink" t="s"/>
    <k n="Unidades de vivienda" t="s"/>
  </s>
  <s>
    <k n="Área" t="s"/>
    <k n="Imagen" t="s"/>
    <k n="Nombre" t="s"/>
    <k n="Población" t="s"/>
    <k n="UniqueName" t="s"/>
    <k n="VDPID/VSID" t="s"/>
    <k n="Descripción" t="s"/>
    <k n="País o región" t="s"/>
    <k n="LearnMoreOnLink" t="s"/>
    <k n="Ciudad más grande" t="s"/>
    <k n="Unidades de vivienda" t="s"/>
  </s>
</spbStructures>
</file>

<file path=xl/richData/richStyles.xml><?xml version="1.0" encoding="utf-8"?>
<richStyleSheet xmlns="http://schemas.microsoft.com/office/spreadsheetml/2017/richdata2" xmlns:mc="http://schemas.openxmlformats.org/markup-compatibility/2006" xmlns:x="http://schemas.openxmlformats.org/spreadsheetml/2006/main" mc:Ignorable="x">
  <dxfs count="1">
    <x:dxf>
      <x:numFmt numFmtId="3" formatCode="#,##0"/>
    </x:dxf>
  </dxfs>
  <richProperties>
    <rPr n="IsHeroField" t="b"/>
    <rPr n="IsTitleField" t="b"/>
    <rPr n="RequiresInlineAttribution" t="b"/>
  </richProperties>
  <richStyles>
    <rSty>
      <rpv i="0">1</rpv>
    </rSty>
    <rSty>
      <rpv i="1">1</rpv>
    </rSty>
    <rSty>
      <rpv i="2">1</rpv>
    </rSty>
    <rSty dxfid="0"/>
  </richStyles>
</richStyleSheet>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B8216A-D562-4585-BB0B-6D8EDB39C7A0}">
  <sheetPr codeName="Hoja1"/>
  <dimension ref="A1:Z215"/>
  <sheetViews>
    <sheetView showGridLines="0" tabSelected="1" zoomScaleNormal="100" workbookViewId="0">
      <selection activeCell="D5" sqref="D5:K5"/>
    </sheetView>
  </sheetViews>
  <sheetFormatPr baseColWidth="10" defaultColWidth="11.44140625" defaultRowHeight="14.4" customHeight="1" x14ac:dyDescent="0.2"/>
  <cols>
    <col min="1" max="1" width="25.5546875" style="4" customWidth="1"/>
    <col min="2" max="2" width="11.44140625" style="4"/>
    <col min="3" max="3" width="14.44140625" style="4" customWidth="1"/>
    <col min="4" max="4" width="11.44140625" style="4"/>
    <col min="5" max="5" width="13.44140625" style="4" bestFit="1" customWidth="1"/>
    <col min="6" max="6" width="11.88671875" style="4" customWidth="1"/>
    <col min="7" max="7" width="12.109375" style="4" customWidth="1"/>
    <col min="8" max="8" width="12.44140625" style="4" customWidth="1"/>
    <col min="9" max="16384" width="11.44140625" style="4"/>
  </cols>
  <sheetData>
    <row r="1" spans="1:26" ht="14.4" customHeight="1" thickBot="1" x14ac:dyDescent="0.25"/>
    <row r="2" spans="1:26" ht="14.4" customHeight="1" x14ac:dyDescent="0.2">
      <c r="D2" s="232" t="s">
        <v>100</v>
      </c>
      <c r="E2" s="233"/>
      <c r="F2" s="233"/>
      <c r="G2" s="233"/>
      <c r="H2" s="233"/>
      <c r="I2" s="233"/>
      <c r="J2" s="226" t="str">
        <f>"Nov 25"</f>
        <v>Nov 25</v>
      </c>
      <c r="K2" s="227"/>
    </row>
    <row r="3" spans="1:26" ht="14.4" customHeight="1" x14ac:dyDescent="0.2">
      <c r="D3" s="234"/>
      <c r="E3" s="235"/>
      <c r="F3" s="235"/>
      <c r="G3" s="235"/>
      <c r="H3" s="235"/>
      <c r="I3" s="235"/>
      <c r="J3" s="228"/>
      <c r="K3" s="229"/>
    </row>
    <row r="4" spans="1:26" ht="14.4" customHeight="1" thickBot="1" x14ac:dyDescent="0.25">
      <c r="D4" s="236"/>
      <c r="E4" s="237"/>
      <c r="F4" s="237"/>
      <c r="G4" s="237"/>
      <c r="H4" s="237"/>
      <c r="I4" s="237"/>
      <c r="J4" s="230"/>
      <c r="K4" s="231"/>
    </row>
    <row r="5" spans="1:26" ht="14.4" customHeight="1" thickBot="1" x14ac:dyDescent="0.25">
      <c r="D5" s="223" t="s">
        <v>1190</v>
      </c>
      <c r="E5" s="224"/>
      <c r="F5" s="224"/>
      <c r="G5" s="224"/>
      <c r="H5" s="224"/>
      <c r="I5" s="224"/>
      <c r="J5" s="224"/>
      <c r="K5" s="225"/>
    </row>
    <row r="9" spans="1:26" ht="14.4" customHeight="1" x14ac:dyDescent="0.2">
      <c r="A9" s="7"/>
      <c r="B9" s="50"/>
      <c r="C9" s="50"/>
      <c r="D9" s="50"/>
      <c r="E9" s="50"/>
      <c r="F9" s="50"/>
      <c r="G9" s="50"/>
      <c r="H9" s="50"/>
      <c r="I9" s="50"/>
      <c r="J9" s="50"/>
      <c r="K9" s="50"/>
      <c r="L9" s="50"/>
      <c r="M9" s="50"/>
    </row>
    <row r="10" spans="1:26" s="5" customFormat="1" ht="14.4" customHeight="1" x14ac:dyDescent="0.2">
      <c r="A10" s="213" t="s">
        <v>38</v>
      </c>
      <c r="B10" s="213"/>
      <c r="C10" s="213"/>
      <c r="D10" s="213"/>
      <c r="E10" s="213"/>
      <c r="F10" s="213"/>
      <c r="G10" s="213"/>
      <c r="H10" s="213"/>
      <c r="I10" s="213"/>
      <c r="J10" s="213"/>
      <c r="K10" s="213"/>
      <c r="L10" s="213"/>
      <c r="M10" s="213"/>
      <c r="N10" s="213"/>
    </row>
    <row r="12" spans="1:26" ht="14.4" customHeight="1" x14ac:dyDescent="0.2">
      <c r="A12" s="214" t="s">
        <v>0</v>
      </c>
      <c r="B12" s="220" t="s">
        <v>31</v>
      </c>
      <c r="C12" s="221"/>
      <c r="D12" s="221"/>
      <c r="E12" s="221"/>
      <c r="F12" s="221"/>
      <c r="G12" s="221"/>
      <c r="H12" s="221"/>
      <c r="I12" s="221"/>
      <c r="J12" s="221"/>
      <c r="K12" s="221"/>
      <c r="L12" s="221"/>
      <c r="M12" s="221"/>
      <c r="N12" s="221"/>
      <c r="O12" s="61"/>
      <c r="P12" s="59"/>
      <c r="Q12" s="59"/>
      <c r="R12" s="59"/>
      <c r="S12" s="59"/>
      <c r="T12" s="59"/>
      <c r="U12" s="59"/>
      <c r="V12" s="59"/>
      <c r="W12" s="59"/>
      <c r="X12" s="59"/>
      <c r="Y12" s="59"/>
      <c r="Z12" s="59"/>
    </row>
    <row r="13" spans="1:26" ht="14.4" customHeight="1" x14ac:dyDescent="0.2">
      <c r="A13" s="219"/>
      <c r="B13" s="188" t="s">
        <v>1172</v>
      </c>
      <c r="C13" s="189" t="s">
        <v>1173</v>
      </c>
      <c r="D13" s="189" t="s">
        <v>1174</v>
      </c>
      <c r="E13" s="189" t="s">
        <v>1175</v>
      </c>
      <c r="F13" s="189" t="s">
        <v>1176</v>
      </c>
      <c r="G13" s="189" t="s">
        <v>1177</v>
      </c>
      <c r="H13" s="189" t="s">
        <v>1178</v>
      </c>
      <c r="I13" s="189" t="s">
        <v>1179</v>
      </c>
      <c r="J13" s="189" t="s">
        <v>1180</v>
      </c>
      <c r="K13" s="189" t="s">
        <v>1181</v>
      </c>
      <c r="L13" s="189" t="s">
        <v>1182</v>
      </c>
      <c r="M13" s="189" t="s">
        <v>1184</v>
      </c>
      <c r="N13" s="190" t="s">
        <v>1187</v>
      </c>
      <c r="O13" s="62"/>
      <c r="P13" s="60"/>
      <c r="Q13" s="60"/>
      <c r="R13" s="60"/>
      <c r="S13" s="60"/>
      <c r="T13" s="60"/>
      <c r="U13" s="60"/>
      <c r="V13" s="60"/>
      <c r="W13" s="60"/>
      <c r="X13" s="60"/>
      <c r="Y13" s="60"/>
      <c r="Z13" s="60"/>
    </row>
    <row r="14" spans="1:26" ht="14.4" customHeight="1" x14ac:dyDescent="0.3">
      <c r="A14" s="3" t="s">
        <v>1</v>
      </c>
      <c r="B14" s="84">
        <v>13910084</v>
      </c>
      <c r="C14" s="85">
        <v>13115205</v>
      </c>
      <c r="D14" s="85">
        <v>12826761</v>
      </c>
      <c r="E14" s="85">
        <v>13323158</v>
      </c>
      <c r="F14" s="85">
        <v>13583737</v>
      </c>
      <c r="G14" s="85">
        <v>13290878</v>
      </c>
      <c r="H14" s="85">
        <v>13569542</v>
      </c>
      <c r="I14" s="85">
        <v>13781213</v>
      </c>
      <c r="J14" s="85">
        <v>13852098</v>
      </c>
      <c r="K14" s="85">
        <v>14009891</v>
      </c>
      <c r="L14" s="85">
        <v>14237250</v>
      </c>
      <c r="M14" s="85">
        <v>14325087</v>
      </c>
      <c r="N14" s="86">
        <v>14239988</v>
      </c>
      <c r="O14" s="152"/>
    </row>
    <row r="15" spans="1:26" ht="14.4" customHeight="1" x14ac:dyDescent="0.2">
      <c r="A15" s="1" t="s">
        <v>91</v>
      </c>
      <c r="B15" s="87">
        <v>1541080</v>
      </c>
      <c r="C15" s="88">
        <v>2017587</v>
      </c>
      <c r="D15" s="88">
        <v>2408955</v>
      </c>
      <c r="E15" s="88">
        <v>1787979</v>
      </c>
      <c r="F15" s="88">
        <v>1675856</v>
      </c>
      <c r="G15" s="88">
        <v>1519116</v>
      </c>
      <c r="H15" s="88">
        <v>1615580</v>
      </c>
      <c r="I15" s="88">
        <v>1643820</v>
      </c>
      <c r="J15" s="88">
        <v>1769866</v>
      </c>
      <c r="K15" s="88">
        <v>1575182</v>
      </c>
      <c r="L15" s="88">
        <v>1633324</v>
      </c>
      <c r="M15" s="88">
        <v>1666441</v>
      </c>
      <c r="N15" s="89">
        <v>1602310</v>
      </c>
    </row>
    <row r="16" spans="1:26" ht="14.4" customHeight="1" x14ac:dyDescent="0.2">
      <c r="A16" s="1" t="s">
        <v>92</v>
      </c>
      <c r="B16" s="90">
        <v>4928258</v>
      </c>
      <c r="C16" s="91">
        <v>3942634</v>
      </c>
      <c r="D16" s="91">
        <v>3886106</v>
      </c>
      <c r="E16" s="91">
        <v>4482813</v>
      </c>
      <c r="F16" s="91">
        <v>4700055</v>
      </c>
      <c r="G16" s="91">
        <v>4579839</v>
      </c>
      <c r="H16" s="91">
        <v>4726153</v>
      </c>
      <c r="I16" s="91">
        <v>4821170</v>
      </c>
      <c r="J16" s="91">
        <v>4756869</v>
      </c>
      <c r="K16" s="91">
        <v>4959100</v>
      </c>
      <c r="L16" s="91">
        <v>5093984</v>
      </c>
      <c r="M16" s="91">
        <v>5073098</v>
      </c>
      <c r="N16" s="92">
        <v>4991787</v>
      </c>
    </row>
    <row r="17" spans="1:15" ht="14.4" customHeight="1" x14ac:dyDescent="0.2">
      <c r="A17" s="1" t="s">
        <v>3</v>
      </c>
      <c r="B17" s="90">
        <v>4320687</v>
      </c>
      <c r="C17" s="91">
        <v>4167892</v>
      </c>
      <c r="D17" s="91">
        <v>3941503</v>
      </c>
      <c r="E17" s="91">
        <v>4178884</v>
      </c>
      <c r="F17" s="91">
        <v>4273382</v>
      </c>
      <c r="G17" s="91">
        <v>4247150</v>
      </c>
      <c r="H17" s="91">
        <v>4288397</v>
      </c>
      <c r="I17" s="91">
        <v>4332352</v>
      </c>
      <c r="J17" s="91">
        <v>4347674</v>
      </c>
      <c r="K17" s="91">
        <v>4406398</v>
      </c>
      <c r="L17" s="91">
        <v>4423786</v>
      </c>
      <c r="M17" s="91">
        <v>4499398</v>
      </c>
      <c r="N17" s="92">
        <v>4491447</v>
      </c>
    </row>
    <row r="18" spans="1:15" ht="14.4" customHeight="1" x14ac:dyDescent="0.2">
      <c r="A18" s="1" t="s">
        <v>4</v>
      </c>
      <c r="B18" s="90">
        <v>2154265</v>
      </c>
      <c r="C18" s="91">
        <v>2149815</v>
      </c>
      <c r="D18" s="91">
        <v>1979094</v>
      </c>
      <c r="E18" s="91">
        <v>2127768</v>
      </c>
      <c r="F18" s="91">
        <v>2157611</v>
      </c>
      <c r="G18" s="91">
        <v>2185423</v>
      </c>
      <c r="H18" s="91">
        <v>2171466</v>
      </c>
      <c r="I18" s="91">
        <v>2062862</v>
      </c>
      <c r="J18" s="91">
        <v>2165644</v>
      </c>
      <c r="K18" s="91">
        <v>2289672</v>
      </c>
      <c r="L18" s="91">
        <v>2293066</v>
      </c>
      <c r="M18" s="91">
        <v>2303861</v>
      </c>
      <c r="N18" s="92">
        <v>2200403</v>
      </c>
    </row>
    <row r="19" spans="1:15" ht="14.4" customHeight="1" x14ac:dyDescent="0.2">
      <c r="A19" s="2" t="s">
        <v>5</v>
      </c>
      <c r="B19" s="93">
        <v>965794</v>
      </c>
      <c r="C19" s="94">
        <v>837277</v>
      </c>
      <c r="D19" s="94">
        <v>611103</v>
      </c>
      <c r="E19" s="94">
        <v>745714</v>
      </c>
      <c r="F19" s="94">
        <v>776833</v>
      </c>
      <c r="G19" s="94">
        <v>759350</v>
      </c>
      <c r="H19" s="94">
        <v>767946</v>
      </c>
      <c r="I19" s="94">
        <v>921009</v>
      </c>
      <c r="J19" s="94">
        <v>812045</v>
      </c>
      <c r="K19" s="94">
        <v>779539</v>
      </c>
      <c r="L19" s="94">
        <v>793090</v>
      </c>
      <c r="M19" s="94">
        <v>782289</v>
      </c>
      <c r="N19" s="95">
        <v>954041</v>
      </c>
    </row>
    <row r="20" spans="1:15" ht="14.4" customHeight="1" x14ac:dyDescent="0.3">
      <c r="A20" s="3" t="s">
        <v>2</v>
      </c>
      <c r="B20" s="84">
        <v>2508914</v>
      </c>
      <c r="C20" s="85">
        <v>2396101</v>
      </c>
      <c r="D20" s="85">
        <v>2227859</v>
      </c>
      <c r="E20" s="85">
        <v>2354096</v>
      </c>
      <c r="F20" s="85">
        <v>2420017</v>
      </c>
      <c r="G20" s="85">
        <v>2352804</v>
      </c>
      <c r="H20" s="85">
        <v>2350011</v>
      </c>
      <c r="I20" s="85">
        <v>2526407</v>
      </c>
      <c r="J20" s="85">
        <v>2548357</v>
      </c>
      <c r="K20" s="85">
        <v>2557708</v>
      </c>
      <c r="L20" s="85">
        <v>2601656</v>
      </c>
      <c r="M20" s="85">
        <v>2622139</v>
      </c>
      <c r="N20" s="86">
        <v>2616738</v>
      </c>
      <c r="O20" s="152"/>
    </row>
    <row r="21" spans="1:15" ht="14.4" customHeight="1" x14ac:dyDescent="0.2">
      <c r="A21" s="1" t="s">
        <v>91</v>
      </c>
      <c r="B21" s="87">
        <v>133844</v>
      </c>
      <c r="C21" s="88">
        <v>210203</v>
      </c>
      <c r="D21" s="88">
        <v>189962</v>
      </c>
      <c r="E21" s="88">
        <v>199671</v>
      </c>
      <c r="F21" s="88">
        <v>158512</v>
      </c>
      <c r="G21" s="88">
        <v>120553</v>
      </c>
      <c r="H21" s="88">
        <v>136116</v>
      </c>
      <c r="I21" s="88">
        <v>139544</v>
      </c>
      <c r="J21" s="88">
        <v>151687</v>
      </c>
      <c r="K21" s="88">
        <v>144912</v>
      </c>
      <c r="L21" s="88">
        <v>150110</v>
      </c>
      <c r="M21" s="88">
        <v>152570</v>
      </c>
      <c r="N21" s="89">
        <v>152481</v>
      </c>
    </row>
    <row r="22" spans="1:15" ht="14.4" customHeight="1" x14ac:dyDescent="0.2">
      <c r="A22" s="1" t="s">
        <v>92</v>
      </c>
      <c r="B22" s="90">
        <v>1647525</v>
      </c>
      <c r="C22" s="91">
        <v>1519625</v>
      </c>
      <c r="D22" s="91">
        <v>1547183</v>
      </c>
      <c r="E22" s="91">
        <v>1578734</v>
      </c>
      <c r="F22" s="91">
        <v>1623724</v>
      </c>
      <c r="G22" s="91">
        <v>1593099</v>
      </c>
      <c r="H22" s="91">
        <v>1580921</v>
      </c>
      <c r="I22" s="91">
        <v>1688172</v>
      </c>
      <c r="J22" s="91">
        <v>1687150</v>
      </c>
      <c r="K22" s="91">
        <v>1692466</v>
      </c>
      <c r="L22" s="91">
        <v>1708215</v>
      </c>
      <c r="M22" s="91">
        <v>1711030</v>
      </c>
      <c r="N22" s="92">
        <v>1693071</v>
      </c>
    </row>
    <row r="23" spans="1:15" ht="14.4" customHeight="1" x14ac:dyDescent="0.2">
      <c r="A23" s="1" t="s">
        <v>3</v>
      </c>
      <c r="B23" s="90">
        <v>482511</v>
      </c>
      <c r="C23" s="91">
        <v>423987</v>
      </c>
      <c r="D23" s="91">
        <v>317159</v>
      </c>
      <c r="E23" s="91">
        <v>381644</v>
      </c>
      <c r="F23" s="91">
        <v>428497</v>
      </c>
      <c r="G23" s="91">
        <v>430939</v>
      </c>
      <c r="H23" s="91">
        <v>426816</v>
      </c>
      <c r="I23" s="91">
        <v>473340</v>
      </c>
      <c r="J23" s="91">
        <v>477634</v>
      </c>
      <c r="K23" s="91">
        <v>485401</v>
      </c>
      <c r="L23" s="91">
        <v>499594</v>
      </c>
      <c r="M23" s="91">
        <v>507028</v>
      </c>
      <c r="N23" s="92">
        <v>513926</v>
      </c>
    </row>
    <row r="24" spans="1:15" ht="14.4" customHeight="1" x14ac:dyDescent="0.2">
      <c r="A24" s="1" t="s">
        <v>4</v>
      </c>
      <c r="B24" s="90">
        <v>192167</v>
      </c>
      <c r="C24" s="91">
        <v>185299</v>
      </c>
      <c r="D24" s="91">
        <v>130297</v>
      </c>
      <c r="E24" s="91">
        <v>149008</v>
      </c>
      <c r="F24" s="91">
        <v>162410</v>
      </c>
      <c r="G24" s="91">
        <v>161595</v>
      </c>
      <c r="H24" s="91">
        <v>160185</v>
      </c>
      <c r="I24" s="91">
        <v>176542</v>
      </c>
      <c r="J24" s="91">
        <v>180725</v>
      </c>
      <c r="K24" s="91">
        <v>183721</v>
      </c>
      <c r="L24" s="91">
        <v>190600</v>
      </c>
      <c r="M24" s="91">
        <v>196554</v>
      </c>
      <c r="N24" s="92">
        <v>201699</v>
      </c>
    </row>
    <row r="25" spans="1:15" ht="14.4" customHeight="1" x14ac:dyDescent="0.2">
      <c r="A25" s="2" t="s">
        <v>5</v>
      </c>
      <c r="B25" s="93">
        <v>52867</v>
      </c>
      <c r="C25" s="94">
        <v>56987</v>
      </c>
      <c r="D25" s="94">
        <v>43258</v>
      </c>
      <c r="E25" s="94">
        <v>45039</v>
      </c>
      <c r="F25" s="94">
        <v>46874</v>
      </c>
      <c r="G25" s="94">
        <v>46618</v>
      </c>
      <c r="H25" s="94">
        <v>45973</v>
      </c>
      <c r="I25" s="94">
        <v>48809</v>
      </c>
      <c r="J25" s="94">
        <v>51161</v>
      </c>
      <c r="K25" s="94">
        <v>51208</v>
      </c>
      <c r="L25" s="94">
        <v>53137</v>
      </c>
      <c r="M25" s="94">
        <v>54957</v>
      </c>
      <c r="N25" s="95">
        <v>55561</v>
      </c>
    </row>
    <row r="26" spans="1:15" ht="14.4" customHeight="1" x14ac:dyDescent="0.3">
      <c r="A26" s="3" t="s">
        <v>6</v>
      </c>
      <c r="B26" s="84">
        <v>11401170</v>
      </c>
      <c r="C26" s="85">
        <v>10719104</v>
      </c>
      <c r="D26" s="85">
        <v>10598902</v>
      </c>
      <c r="E26" s="85">
        <v>10969062</v>
      </c>
      <c r="F26" s="85">
        <v>11163720</v>
      </c>
      <c r="G26" s="85">
        <v>10938074</v>
      </c>
      <c r="H26" s="85">
        <v>11219531</v>
      </c>
      <c r="I26" s="85">
        <v>11254806</v>
      </c>
      <c r="J26" s="85">
        <v>11303741</v>
      </c>
      <c r="K26" s="85">
        <v>11452183</v>
      </c>
      <c r="L26" s="85">
        <v>11635594</v>
      </c>
      <c r="M26" s="85">
        <v>11702948</v>
      </c>
      <c r="N26" s="86">
        <v>11623250</v>
      </c>
      <c r="O26" s="152"/>
    </row>
    <row r="27" spans="1:15" ht="14.4" customHeight="1" x14ac:dyDescent="0.2">
      <c r="A27" s="1" t="s">
        <v>91</v>
      </c>
      <c r="B27" s="87">
        <v>1407236</v>
      </c>
      <c r="C27" s="88">
        <v>1807384</v>
      </c>
      <c r="D27" s="88">
        <v>2218993</v>
      </c>
      <c r="E27" s="88">
        <v>1588308</v>
      </c>
      <c r="F27" s="88">
        <v>1517344</v>
      </c>
      <c r="G27" s="88">
        <v>1398563</v>
      </c>
      <c r="H27" s="88">
        <v>1479464</v>
      </c>
      <c r="I27" s="88">
        <v>1504276</v>
      </c>
      <c r="J27" s="88">
        <v>1618179</v>
      </c>
      <c r="K27" s="88">
        <v>1430270</v>
      </c>
      <c r="L27" s="88">
        <v>1483214</v>
      </c>
      <c r="M27" s="88">
        <v>1513871</v>
      </c>
      <c r="N27" s="89">
        <v>1449829</v>
      </c>
    </row>
    <row r="28" spans="1:15" ht="14.4" customHeight="1" x14ac:dyDescent="0.2">
      <c r="A28" s="1" t="s">
        <v>92</v>
      </c>
      <c r="B28" s="90">
        <v>3280733</v>
      </c>
      <c r="C28" s="91">
        <v>2423009</v>
      </c>
      <c r="D28" s="91">
        <v>2338923</v>
      </c>
      <c r="E28" s="91">
        <v>2904079</v>
      </c>
      <c r="F28" s="91">
        <v>3076331</v>
      </c>
      <c r="G28" s="91">
        <v>2986740</v>
      </c>
      <c r="H28" s="91">
        <v>3145232</v>
      </c>
      <c r="I28" s="91">
        <v>3132998</v>
      </c>
      <c r="J28" s="91">
        <v>3069719</v>
      </c>
      <c r="K28" s="91">
        <v>3266634</v>
      </c>
      <c r="L28" s="91">
        <v>3385769</v>
      </c>
      <c r="M28" s="91">
        <v>3362068</v>
      </c>
      <c r="N28" s="92">
        <v>3298716</v>
      </c>
    </row>
    <row r="29" spans="1:15" ht="14.4" customHeight="1" x14ac:dyDescent="0.2">
      <c r="A29" s="1" t="s">
        <v>3</v>
      </c>
      <c r="B29" s="90">
        <v>3838176</v>
      </c>
      <c r="C29" s="91">
        <v>3743905</v>
      </c>
      <c r="D29" s="91">
        <v>3624344</v>
      </c>
      <c r="E29" s="91">
        <v>3797240</v>
      </c>
      <c r="F29" s="91">
        <v>3844885</v>
      </c>
      <c r="G29" s="91">
        <v>3816211</v>
      </c>
      <c r="H29" s="91">
        <v>3861581</v>
      </c>
      <c r="I29" s="91">
        <v>3859012</v>
      </c>
      <c r="J29" s="91">
        <v>3870040</v>
      </c>
      <c r="K29" s="91">
        <v>3920997</v>
      </c>
      <c r="L29" s="91">
        <v>3924192</v>
      </c>
      <c r="M29" s="91">
        <v>3992370</v>
      </c>
      <c r="N29" s="92">
        <v>3977521</v>
      </c>
    </row>
    <row r="30" spans="1:15" ht="14.4" customHeight="1" x14ac:dyDescent="0.2">
      <c r="A30" s="1" t="s">
        <v>4</v>
      </c>
      <c r="B30" s="90">
        <v>1962098</v>
      </c>
      <c r="C30" s="91">
        <v>1964516</v>
      </c>
      <c r="D30" s="91">
        <v>1848797</v>
      </c>
      <c r="E30" s="91">
        <v>1978760</v>
      </c>
      <c r="F30" s="91">
        <v>1995201</v>
      </c>
      <c r="G30" s="91">
        <v>2023828</v>
      </c>
      <c r="H30" s="91">
        <v>2011281</v>
      </c>
      <c r="I30" s="91">
        <v>1886320</v>
      </c>
      <c r="J30" s="91">
        <v>1984919</v>
      </c>
      <c r="K30" s="91">
        <v>2105951</v>
      </c>
      <c r="L30" s="91">
        <v>2102466</v>
      </c>
      <c r="M30" s="91">
        <v>2107307</v>
      </c>
      <c r="N30" s="92">
        <v>1998704</v>
      </c>
    </row>
    <row r="31" spans="1:15" ht="14.4" customHeight="1" x14ac:dyDescent="0.2">
      <c r="A31" s="2" t="s">
        <v>5</v>
      </c>
      <c r="B31" s="93">
        <v>912927</v>
      </c>
      <c r="C31" s="94">
        <v>780290</v>
      </c>
      <c r="D31" s="94">
        <v>567845</v>
      </c>
      <c r="E31" s="94">
        <v>700675</v>
      </c>
      <c r="F31" s="94">
        <v>729959</v>
      </c>
      <c r="G31" s="94">
        <v>712732</v>
      </c>
      <c r="H31" s="94">
        <v>721973</v>
      </c>
      <c r="I31" s="94">
        <v>872200</v>
      </c>
      <c r="J31" s="94">
        <v>760884</v>
      </c>
      <c r="K31" s="94">
        <v>728331</v>
      </c>
      <c r="L31" s="94">
        <v>739953</v>
      </c>
      <c r="M31" s="94">
        <v>727332</v>
      </c>
      <c r="N31" s="95">
        <v>898480</v>
      </c>
    </row>
    <row r="32" spans="1:15" ht="14.4" customHeight="1" x14ac:dyDescent="0.3">
      <c r="A32" s="3" t="s">
        <v>32</v>
      </c>
      <c r="B32" s="84">
        <v>9342418</v>
      </c>
      <c r="C32" s="85">
        <v>9107705</v>
      </c>
      <c r="D32" s="85">
        <v>9078384</v>
      </c>
      <c r="E32" s="85">
        <v>9259968</v>
      </c>
      <c r="F32" s="85">
        <v>9311012</v>
      </c>
      <c r="G32" s="85">
        <v>9042993</v>
      </c>
      <c r="H32" s="85">
        <v>9299242</v>
      </c>
      <c r="I32" s="85">
        <v>9337994</v>
      </c>
      <c r="J32" s="85">
        <v>9516210</v>
      </c>
      <c r="K32" s="85">
        <v>9513328</v>
      </c>
      <c r="L32" s="85">
        <v>9615566</v>
      </c>
      <c r="M32" s="85">
        <v>9651254</v>
      </c>
      <c r="N32" s="86">
        <v>9620519</v>
      </c>
      <c r="O32" s="152"/>
    </row>
    <row r="33" spans="1:14" ht="14.4" customHeight="1" x14ac:dyDescent="0.2">
      <c r="A33" s="1" t="s">
        <v>91</v>
      </c>
      <c r="B33" s="87">
        <v>1356204</v>
      </c>
      <c r="C33" s="88">
        <v>1740446</v>
      </c>
      <c r="D33" s="88">
        <v>2132346</v>
      </c>
      <c r="E33" s="88">
        <v>1517668</v>
      </c>
      <c r="F33" s="88">
        <v>1460726</v>
      </c>
      <c r="G33" s="88">
        <v>1339719</v>
      </c>
      <c r="H33" s="88">
        <v>1426156</v>
      </c>
      <c r="I33" s="88">
        <v>1438914</v>
      </c>
      <c r="J33" s="88">
        <v>1567698</v>
      </c>
      <c r="K33" s="88">
        <v>1383764</v>
      </c>
      <c r="L33" s="88">
        <v>1451488</v>
      </c>
      <c r="M33" s="88">
        <v>1468881</v>
      </c>
      <c r="N33" s="89">
        <v>1396436</v>
      </c>
    </row>
    <row r="34" spans="1:14" ht="14.4" customHeight="1" x14ac:dyDescent="0.2">
      <c r="A34" s="1" t="s">
        <v>92</v>
      </c>
      <c r="B34" s="90">
        <v>2289182</v>
      </c>
      <c r="C34" s="91">
        <v>1873274</v>
      </c>
      <c r="D34" s="91">
        <v>1857731</v>
      </c>
      <c r="E34" s="91">
        <v>2260647</v>
      </c>
      <c r="F34" s="91">
        <v>2289228</v>
      </c>
      <c r="G34" s="91">
        <v>2160311</v>
      </c>
      <c r="H34" s="91">
        <v>2275712</v>
      </c>
      <c r="I34" s="91">
        <v>2290724</v>
      </c>
      <c r="J34" s="91">
        <v>2329032</v>
      </c>
      <c r="K34" s="91">
        <v>2392776</v>
      </c>
      <c r="L34" s="91">
        <v>2429010</v>
      </c>
      <c r="M34" s="91">
        <v>2402322</v>
      </c>
      <c r="N34" s="92">
        <v>2389134</v>
      </c>
    </row>
    <row r="35" spans="1:14" ht="14.4" customHeight="1" x14ac:dyDescent="0.2">
      <c r="A35" s="1" t="s">
        <v>3</v>
      </c>
      <c r="B35" s="90">
        <v>3674706</v>
      </c>
      <c r="C35" s="91">
        <v>3535055</v>
      </c>
      <c r="D35" s="91">
        <v>3375147</v>
      </c>
      <c r="E35" s="91">
        <v>3624250</v>
      </c>
      <c r="F35" s="91">
        <v>3668330</v>
      </c>
      <c r="G35" s="91">
        <v>3637252</v>
      </c>
      <c r="H35" s="91">
        <v>3690912</v>
      </c>
      <c r="I35" s="91">
        <v>3683102</v>
      </c>
      <c r="J35" s="91">
        <v>3686934</v>
      </c>
      <c r="K35" s="91">
        <v>3741775</v>
      </c>
      <c r="L35" s="91">
        <v>3746710</v>
      </c>
      <c r="M35" s="91">
        <v>3800594</v>
      </c>
      <c r="N35" s="92">
        <v>3804779</v>
      </c>
    </row>
    <row r="36" spans="1:14" ht="14.4" customHeight="1" x14ac:dyDescent="0.2">
      <c r="A36" s="1" t="s">
        <v>4</v>
      </c>
      <c r="B36" s="90">
        <v>1523465</v>
      </c>
      <c r="C36" s="91">
        <v>1440637</v>
      </c>
      <c r="D36" s="91">
        <v>1317083</v>
      </c>
      <c r="E36" s="91">
        <v>1418710</v>
      </c>
      <c r="F36" s="91">
        <v>1434092</v>
      </c>
      <c r="G36" s="91">
        <v>1458862</v>
      </c>
      <c r="H36" s="91">
        <v>1463445</v>
      </c>
      <c r="I36" s="91">
        <v>1440593</v>
      </c>
      <c r="J36" s="91">
        <v>1479260</v>
      </c>
      <c r="K36" s="91">
        <v>1537394</v>
      </c>
      <c r="L36" s="91">
        <v>1526871</v>
      </c>
      <c r="M36" s="91">
        <v>1522320</v>
      </c>
      <c r="N36" s="92">
        <v>1546231</v>
      </c>
    </row>
    <row r="37" spans="1:14" ht="14.4" customHeight="1" x14ac:dyDescent="0.2">
      <c r="A37" s="2" t="s">
        <v>5</v>
      </c>
      <c r="B37" s="93">
        <v>498861</v>
      </c>
      <c r="C37" s="94">
        <v>518293</v>
      </c>
      <c r="D37" s="94">
        <v>396077</v>
      </c>
      <c r="E37" s="94">
        <v>438693</v>
      </c>
      <c r="F37" s="94">
        <v>458636</v>
      </c>
      <c r="G37" s="94">
        <v>446849</v>
      </c>
      <c r="H37" s="94">
        <v>443017</v>
      </c>
      <c r="I37" s="94">
        <v>484661</v>
      </c>
      <c r="J37" s="94">
        <v>453286</v>
      </c>
      <c r="K37" s="94">
        <v>457619</v>
      </c>
      <c r="L37" s="94">
        <v>461487</v>
      </c>
      <c r="M37" s="94">
        <v>457137</v>
      </c>
      <c r="N37" s="95">
        <v>483939</v>
      </c>
    </row>
    <row r="38" spans="1:14" ht="14.4" customHeight="1" x14ac:dyDescent="0.2">
      <c r="A38" s="6"/>
      <c r="B38" s="19"/>
      <c r="C38" s="19"/>
      <c r="D38" s="19"/>
      <c r="E38" s="19"/>
      <c r="F38" s="19"/>
      <c r="G38" s="19"/>
      <c r="H38" s="19"/>
      <c r="I38" s="19"/>
      <c r="J38" s="19"/>
      <c r="K38" s="19"/>
      <c r="L38" s="19"/>
      <c r="M38" s="19"/>
      <c r="N38" s="19"/>
    </row>
    <row r="39" spans="1:14" ht="14.4" customHeight="1" x14ac:dyDescent="0.2">
      <c r="C39" s="18"/>
    </row>
    <row r="40" spans="1:14" ht="14.4" customHeight="1" x14ac:dyDescent="0.2">
      <c r="A40" s="214" t="s">
        <v>0</v>
      </c>
      <c r="B40" s="220" t="s">
        <v>29</v>
      </c>
      <c r="C40" s="221"/>
      <c r="D40" s="221"/>
      <c r="E40" s="221"/>
      <c r="F40" s="221"/>
      <c r="G40" s="221"/>
      <c r="H40" s="221"/>
      <c r="I40" s="221"/>
      <c r="J40" s="221"/>
      <c r="K40" s="221"/>
      <c r="L40" s="221"/>
      <c r="M40" s="222"/>
    </row>
    <row r="41" spans="1:14" ht="14.4" customHeight="1" x14ac:dyDescent="0.2">
      <c r="A41" s="219"/>
      <c r="B41" s="96" t="s">
        <v>1173</v>
      </c>
      <c r="C41" s="97" t="s">
        <v>1174</v>
      </c>
      <c r="D41" s="97" t="s">
        <v>1175</v>
      </c>
      <c r="E41" s="97" t="s">
        <v>1176</v>
      </c>
      <c r="F41" s="97" t="s">
        <v>1177</v>
      </c>
      <c r="G41" s="97" t="s">
        <v>1178</v>
      </c>
      <c r="H41" s="97" t="s">
        <v>1179</v>
      </c>
      <c r="I41" s="97" t="s">
        <v>1180</v>
      </c>
      <c r="J41" s="97" t="s">
        <v>1181</v>
      </c>
      <c r="K41" s="97" t="s">
        <v>1182</v>
      </c>
      <c r="L41" s="97" t="s">
        <v>1184</v>
      </c>
      <c r="M41" s="98" t="s">
        <v>1187</v>
      </c>
    </row>
    <row r="42" spans="1:14" ht="14.4" customHeight="1" x14ac:dyDescent="0.2">
      <c r="A42" s="3" t="s">
        <v>1</v>
      </c>
      <c r="B42" s="99">
        <v>-5.7144083385837208E-2</v>
      </c>
      <c r="C42" s="100">
        <v>-2.199309884977017E-2</v>
      </c>
      <c r="D42" s="100">
        <v>3.8700105194132799E-2</v>
      </c>
      <c r="E42" s="100">
        <v>1.9558350955531715E-2</v>
      </c>
      <c r="F42" s="100">
        <v>-2.1559531077493622E-2</v>
      </c>
      <c r="G42" s="100">
        <v>2.0966560674170659E-2</v>
      </c>
      <c r="H42" s="100">
        <v>1.5598978948589422E-2</v>
      </c>
      <c r="I42" s="100">
        <v>5.1435965760053201E-3</v>
      </c>
      <c r="J42" s="100">
        <v>1.1391270838540126E-2</v>
      </c>
      <c r="K42" s="100">
        <v>1.6228463162204474E-2</v>
      </c>
      <c r="L42" s="100">
        <v>6.1695200969288308E-3</v>
      </c>
      <c r="M42" s="101">
        <v>-5.9405572894600921E-3</v>
      </c>
    </row>
    <row r="43" spans="1:14" ht="14.4" customHeight="1" x14ac:dyDescent="0.2">
      <c r="A43" s="1" t="s">
        <v>91</v>
      </c>
      <c r="B43" s="102">
        <v>0.30920328600721569</v>
      </c>
      <c r="C43" s="103">
        <v>0.19397825223893692</v>
      </c>
      <c r="D43" s="103">
        <v>-0.2577781652210191</v>
      </c>
      <c r="E43" s="103">
        <v>-6.2709349494596972E-2</v>
      </c>
      <c r="F43" s="103">
        <v>-9.3528322242483836E-2</v>
      </c>
      <c r="G43" s="103">
        <v>6.3500088209195352E-2</v>
      </c>
      <c r="H43" s="103">
        <v>1.7479790539620448E-2</v>
      </c>
      <c r="I43" s="103">
        <v>7.6678711781095255E-2</v>
      </c>
      <c r="J43" s="103">
        <v>-0.10999928808169658</v>
      </c>
      <c r="K43" s="103">
        <v>3.6911290250904338E-2</v>
      </c>
      <c r="L43" s="103">
        <v>2.0275830147600843E-2</v>
      </c>
      <c r="M43" s="104">
        <v>-3.8483810707969857E-2</v>
      </c>
    </row>
    <row r="44" spans="1:14" ht="14.4" customHeight="1" x14ac:dyDescent="0.2">
      <c r="A44" s="1" t="s">
        <v>92</v>
      </c>
      <c r="B44" s="105">
        <v>-0.19999439964384982</v>
      </c>
      <c r="C44" s="106">
        <v>-1.4337623020549207E-2</v>
      </c>
      <c r="D44" s="106">
        <v>0.15354882239444834</v>
      </c>
      <c r="E44" s="106">
        <v>4.8461089052788953E-2</v>
      </c>
      <c r="F44" s="106">
        <v>-2.5577573028400732E-2</v>
      </c>
      <c r="G44" s="106">
        <v>3.1947411251792915E-2</v>
      </c>
      <c r="H44" s="106">
        <v>2.0104512062982301E-2</v>
      </c>
      <c r="I44" s="106">
        <v>-1.3337218973817559E-2</v>
      </c>
      <c r="J44" s="106">
        <v>4.2513468417986706E-2</v>
      </c>
      <c r="K44" s="106">
        <v>2.7199290193785162E-2</v>
      </c>
      <c r="L44" s="106">
        <v>-4.1001306639361253E-3</v>
      </c>
      <c r="M44" s="107">
        <v>-1.6027878822762739E-2</v>
      </c>
    </row>
    <row r="45" spans="1:14" ht="14.4" customHeight="1" x14ac:dyDescent="0.2">
      <c r="A45" s="1" t="s">
        <v>3</v>
      </c>
      <c r="B45" s="105">
        <v>-3.5363589169963017E-2</v>
      </c>
      <c r="C45" s="106">
        <v>-5.4317386343024243E-2</v>
      </c>
      <c r="D45" s="106">
        <v>6.0226010230107652E-2</v>
      </c>
      <c r="E45" s="106">
        <v>2.261321443715595E-2</v>
      </c>
      <c r="F45" s="106">
        <v>-6.1384636337214879E-3</v>
      </c>
      <c r="G45" s="106">
        <v>9.7116890149865197E-3</v>
      </c>
      <c r="H45" s="106">
        <v>1.0249750664409103E-2</v>
      </c>
      <c r="I45" s="106">
        <v>3.5366470683822551E-3</v>
      </c>
      <c r="J45" s="106">
        <v>1.3506992474596762E-2</v>
      </c>
      <c r="K45" s="106">
        <v>3.946080222440188E-3</v>
      </c>
      <c r="L45" s="106">
        <v>1.7092146862438644E-2</v>
      </c>
      <c r="M45" s="107">
        <v>-1.7671252909833715E-3</v>
      </c>
    </row>
    <row r="46" spans="1:14" ht="14.4" customHeight="1" x14ac:dyDescent="0.2">
      <c r="A46" s="1" t="s">
        <v>4</v>
      </c>
      <c r="B46" s="105">
        <v>-2.0656697295829436E-3</v>
      </c>
      <c r="C46" s="106">
        <v>-7.9411949400297235E-2</v>
      </c>
      <c r="D46" s="106">
        <v>7.5122252909664719E-2</v>
      </c>
      <c r="E46" s="106">
        <v>1.4025495260761512E-2</v>
      </c>
      <c r="F46" s="106">
        <v>1.2890182706706631E-2</v>
      </c>
      <c r="G46" s="106">
        <v>-6.3864066590312261E-3</v>
      </c>
      <c r="H46" s="106">
        <v>-5.0014137914201742E-2</v>
      </c>
      <c r="I46" s="106">
        <v>4.9824951935708739E-2</v>
      </c>
      <c r="J46" s="106">
        <v>5.7270724089462537E-2</v>
      </c>
      <c r="K46" s="106">
        <v>1.4823083830347752E-3</v>
      </c>
      <c r="L46" s="106">
        <v>4.7076708651211958E-3</v>
      </c>
      <c r="M46" s="107">
        <v>-4.4906355027495147E-2</v>
      </c>
    </row>
    <row r="47" spans="1:14" ht="14.4" customHeight="1" x14ac:dyDescent="0.2">
      <c r="A47" s="2" t="s">
        <v>5</v>
      </c>
      <c r="B47" s="108">
        <v>-0.1330687496505466</v>
      </c>
      <c r="C47" s="109">
        <v>-0.27013043473068055</v>
      </c>
      <c r="D47" s="109">
        <v>0.22027546911077184</v>
      </c>
      <c r="E47" s="109">
        <v>4.1730475758802975E-2</v>
      </c>
      <c r="F47" s="109">
        <v>-2.2505480585917437E-2</v>
      </c>
      <c r="G47" s="109">
        <v>1.1320208072693752E-2</v>
      </c>
      <c r="H47" s="109">
        <v>0.19931479557156362</v>
      </c>
      <c r="I47" s="109">
        <v>-0.11830937591272181</v>
      </c>
      <c r="J47" s="109">
        <v>-4.0029801304114918E-2</v>
      </c>
      <c r="K47" s="109">
        <v>1.7383350929203029E-2</v>
      </c>
      <c r="L47" s="109">
        <v>-1.3618883102800438E-2</v>
      </c>
      <c r="M47" s="110">
        <v>0.21955057529889849</v>
      </c>
    </row>
    <row r="48" spans="1:14" ht="14.4" customHeight="1" x14ac:dyDescent="0.2">
      <c r="A48" s="3" t="s">
        <v>2</v>
      </c>
      <c r="B48" s="111">
        <v>-4.4964873247947117E-2</v>
      </c>
      <c r="C48" s="112">
        <v>-7.0214903294977968E-2</v>
      </c>
      <c r="D48" s="112">
        <v>5.6662921666047986E-2</v>
      </c>
      <c r="E48" s="112">
        <v>2.8002681284025801E-2</v>
      </c>
      <c r="F48" s="112">
        <v>-2.7773771837139988E-2</v>
      </c>
      <c r="G48" s="112">
        <v>-1.1870942075923026E-3</v>
      </c>
      <c r="H48" s="112">
        <v>7.5061776306578995E-2</v>
      </c>
      <c r="I48" s="112">
        <v>8.6882279854354431E-3</v>
      </c>
      <c r="J48" s="112">
        <v>3.6694230831865395E-3</v>
      </c>
      <c r="K48" s="112">
        <v>1.7182571270840923E-2</v>
      </c>
      <c r="L48" s="112">
        <v>7.8730623879559782E-3</v>
      </c>
      <c r="M48" s="113">
        <v>-2.0597687613051786E-3</v>
      </c>
    </row>
    <row r="49" spans="1:13" ht="14.4" customHeight="1" x14ac:dyDescent="0.2">
      <c r="A49" s="1" t="s">
        <v>91</v>
      </c>
      <c r="B49" s="105">
        <v>0.57050745644182776</v>
      </c>
      <c r="C49" s="106">
        <v>-9.6292631408685894E-2</v>
      </c>
      <c r="D49" s="106">
        <v>5.1110222044408883E-2</v>
      </c>
      <c r="E49" s="106">
        <v>-0.20613409057900245</v>
      </c>
      <c r="F49" s="106">
        <v>-0.23947082870697486</v>
      </c>
      <c r="G49" s="106">
        <v>0.1290967458296351</v>
      </c>
      <c r="H49" s="106">
        <v>2.5184401539863059E-2</v>
      </c>
      <c r="I49" s="106">
        <v>8.701914808232529E-2</v>
      </c>
      <c r="J49" s="106">
        <v>-4.4664341703639733E-2</v>
      </c>
      <c r="K49" s="106">
        <v>3.5870045268852818E-2</v>
      </c>
      <c r="L49" s="106">
        <v>1.6387982146425954E-2</v>
      </c>
      <c r="M49" s="107">
        <v>-5.8333879530707213E-4</v>
      </c>
    </row>
    <row r="50" spans="1:13" ht="14.4" customHeight="1" x14ac:dyDescent="0.2">
      <c r="A50" s="1" t="s">
        <v>92</v>
      </c>
      <c r="B50" s="105">
        <v>-7.7631598913521796E-2</v>
      </c>
      <c r="C50" s="106">
        <v>1.8134737188451096E-2</v>
      </c>
      <c r="D50" s="106">
        <v>2.0392545678177696E-2</v>
      </c>
      <c r="E50" s="106">
        <v>2.8497517631215899E-2</v>
      </c>
      <c r="F50" s="106">
        <v>-1.8860964055467555E-2</v>
      </c>
      <c r="G50" s="106">
        <v>-7.6442204784511192E-3</v>
      </c>
      <c r="H50" s="106">
        <v>6.7840834551505108E-2</v>
      </c>
      <c r="I50" s="106">
        <v>-6.0538855045575921E-4</v>
      </c>
      <c r="J50" s="106">
        <v>3.1508757371899359E-3</v>
      </c>
      <c r="K50" s="106">
        <v>9.3053567988958131E-3</v>
      </c>
      <c r="L50" s="106">
        <v>1.6479190265862318E-3</v>
      </c>
      <c r="M50" s="107">
        <v>-1.0496017018988562E-2</v>
      </c>
    </row>
    <row r="51" spans="1:13" ht="14.4" customHeight="1" x14ac:dyDescent="0.2">
      <c r="A51" s="1" t="s">
        <v>3</v>
      </c>
      <c r="B51" s="105">
        <v>-0.12129049907670499</v>
      </c>
      <c r="C51" s="106">
        <v>-0.25196055539438711</v>
      </c>
      <c r="D51" s="106">
        <v>0.20332073187265692</v>
      </c>
      <c r="E51" s="106">
        <v>0.12276624288604039</v>
      </c>
      <c r="F51" s="106">
        <v>5.6989897245488296E-3</v>
      </c>
      <c r="G51" s="106">
        <v>-9.5674793880340375E-3</v>
      </c>
      <c r="H51" s="106">
        <v>0.10900247413405308</v>
      </c>
      <c r="I51" s="106">
        <v>9.0717032154476705E-3</v>
      </c>
      <c r="J51" s="106">
        <v>1.6261405176348418E-2</v>
      </c>
      <c r="K51" s="106">
        <v>2.9239741986522485E-2</v>
      </c>
      <c r="L51" s="106">
        <v>1.48800826270932E-2</v>
      </c>
      <c r="M51" s="107">
        <v>1.3604771334127503E-2</v>
      </c>
    </row>
    <row r="52" spans="1:13" ht="14.4" customHeight="1" x14ac:dyDescent="0.2">
      <c r="A52" s="1" t="s">
        <v>4</v>
      </c>
      <c r="B52" s="105">
        <v>-3.5739747199050827E-2</v>
      </c>
      <c r="C52" s="106">
        <v>-0.29682836928423789</v>
      </c>
      <c r="D52" s="106">
        <v>0.14360269231064415</v>
      </c>
      <c r="E52" s="106">
        <v>8.9941479652099213E-2</v>
      </c>
      <c r="F52" s="106">
        <v>-5.0181639061634134E-3</v>
      </c>
      <c r="G52" s="106">
        <v>-8.7255174974473215E-3</v>
      </c>
      <c r="H52" s="106">
        <v>0.10211318163373599</v>
      </c>
      <c r="I52" s="106">
        <v>2.3694078462915342E-2</v>
      </c>
      <c r="J52" s="106">
        <v>1.6577673260478629E-2</v>
      </c>
      <c r="K52" s="106">
        <v>3.7442644009122526E-2</v>
      </c>
      <c r="L52" s="106">
        <v>3.1238195173137459E-2</v>
      </c>
      <c r="M52" s="107">
        <v>2.6176012698800329E-2</v>
      </c>
    </row>
    <row r="53" spans="1:13" ht="14.4" customHeight="1" x14ac:dyDescent="0.2">
      <c r="A53" s="2" t="s">
        <v>5</v>
      </c>
      <c r="B53" s="105">
        <v>7.7931412790587698E-2</v>
      </c>
      <c r="C53" s="106">
        <v>-0.24091459455665326</v>
      </c>
      <c r="D53" s="106">
        <v>4.1171575199963013E-2</v>
      </c>
      <c r="E53" s="106">
        <v>4.0742467639157176E-2</v>
      </c>
      <c r="F53" s="106">
        <v>-5.4614498442633443E-3</v>
      </c>
      <c r="G53" s="106">
        <v>-1.3835857394139603E-2</v>
      </c>
      <c r="H53" s="106">
        <v>6.1688382311356663E-2</v>
      </c>
      <c r="I53" s="106">
        <v>4.8187834210903724E-2</v>
      </c>
      <c r="J53" s="106">
        <v>9.1866851703445982E-4</v>
      </c>
      <c r="K53" s="106">
        <v>3.7669895328854869E-2</v>
      </c>
      <c r="L53" s="106">
        <v>3.4251086813331576E-2</v>
      </c>
      <c r="M53" s="107">
        <v>1.0990410684717143E-2</v>
      </c>
    </row>
    <row r="54" spans="1:13" ht="14.4" customHeight="1" x14ac:dyDescent="0.2">
      <c r="A54" s="3" t="s">
        <v>6</v>
      </c>
      <c r="B54" s="114">
        <v>-5.9824211023956311E-2</v>
      </c>
      <c r="C54" s="115">
        <v>-1.1213810408034104E-2</v>
      </c>
      <c r="D54" s="115">
        <v>3.492437235479675E-2</v>
      </c>
      <c r="E54" s="115">
        <v>1.7746093512827257E-2</v>
      </c>
      <c r="F54" s="115">
        <v>-2.0212438147857524E-2</v>
      </c>
      <c r="G54" s="115">
        <v>2.5731861020505072E-2</v>
      </c>
      <c r="H54" s="115">
        <v>3.1440708172204347E-3</v>
      </c>
      <c r="I54" s="115">
        <v>4.347920346205879E-3</v>
      </c>
      <c r="J54" s="115">
        <v>1.3132112634215522E-2</v>
      </c>
      <c r="K54" s="115">
        <v>1.6015374536016407E-2</v>
      </c>
      <c r="L54" s="115">
        <v>5.7886172377619918E-3</v>
      </c>
      <c r="M54" s="116">
        <v>-6.8100789647189755E-3</v>
      </c>
    </row>
    <row r="55" spans="1:13" ht="14.4" customHeight="1" x14ac:dyDescent="0.2">
      <c r="A55" s="1" t="s">
        <v>91</v>
      </c>
      <c r="B55" s="105">
        <v>0.28435031508574254</v>
      </c>
      <c r="C55" s="106">
        <v>0.2277374370913984</v>
      </c>
      <c r="D55" s="106">
        <v>-0.28422126613288101</v>
      </c>
      <c r="E55" s="106">
        <v>-4.4678991732082188E-2</v>
      </c>
      <c r="F55" s="106">
        <v>-7.8282182550562032E-2</v>
      </c>
      <c r="G55" s="106">
        <v>5.7845803156525662E-2</v>
      </c>
      <c r="H55" s="106">
        <v>1.6770938664273007E-2</v>
      </c>
      <c r="I55" s="106">
        <v>7.5719482329040688E-2</v>
      </c>
      <c r="J55" s="106">
        <v>-0.11612374156381958</v>
      </c>
      <c r="K55" s="106">
        <v>3.7016787040209193E-2</v>
      </c>
      <c r="L55" s="106">
        <v>2.0669303283275372E-2</v>
      </c>
      <c r="M55" s="107">
        <v>-4.2303472356627479E-2</v>
      </c>
    </row>
    <row r="56" spans="1:13" ht="14.4" customHeight="1" x14ac:dyDescent="0.2">
      <c r="A56" s="1" t="s">
        <v>92</v>
      </c>
      <c r="B56" s="105">
        <v>-0.26144279342451826</v>
      </c>
      <c r="C56" s="106">
        <v>-3.4703131519527995E-2</v>
      </c>
      <c r="D56" s="106">
        <v>0.24163087027661878</v>
      </c>
      <c r="E56" s="106">
        <v>5.9313813432761299E-2</v>
      </c>
      <c r="F56" s="106">
        <v>-2.9122678931493392E-2</v>
      </c>
      <c r="G56" s="106">
        <v>5.3065214916598033E-2</v>
      </c>
      <c r="H56" s="106">
        <v>-3.8896971670134349E-3</v>
      </c>
      <c r="I56" s="106">
        <v>-2.019758710347086E-2</v>
      </c>
      <c r="J56" s="106">
        <v>6.4147565298322093E-2</v>
      </c>
      <c r="K56" s="106">
        <v>3.647026266181029E-2</v>
      </c>
      <c r="L56" s="106">
        <v>-7.0001822333419679E-3</v>
      </c>
      <c r="M56" s="107">
        <v>-1.884316438572926E-2</v>
      </c>
    </row>
    <row r="57" spans="1:13" ht="14.4" customHeight="1" x14ac:dyDescent="0.2">
      <c r="A57" s="1" t="s">
        <v>3</v>
      </c>
      <c r="B57" s="105">
        <v>-2.4561406251302702E-2</v>
      </c>
      <c r="C57" s="106">
        <v>-3.1934838090175902E-2</v>
      </c>
      <c r="D57" s="106">
        <v>4.7704081069567347E-2</v>
      </c>
      <c r="E57" s="106">
        <v>1.2547271175906712E-2</v>
      </c>
      <c r="F57" s="106">
        <v>-7.4577002953274286E-3</v>
      </c>
      <c r="G57" s="106">
        <v>1.1888755626981841E-2</v>
      </c>
      <c r="H57" s="106">
        <v>-6.6527155587309966E-4</v>
      </c>
      <c r="I57" s="106">
        <v>2.8577262781250743E-3</v>
      </c>
      <c r="J57" s="106">
        <v>1.3167047369019441E-2</v>
      </c>
      <c r="K57" s="106">
        <v>8.1484377570296539E-4</v>
      </c>
      <c r="L57" s="106">
        <v>1.7373767644396604E-2</v>
      </c>
      <c r="M57" s="107">
        <v>-3.7193446499197221E-3</v>
      </c>
    </row>
    <row r="58" spans="1:13" ht="14.4" customHeight="1" x14ac:dyDescent="0.2">
      <c r="A58" s="1" t="s">
        <v>4</v>
      </c>
      <c r="B58" s="105">
        <v>1.2323543472344399E-3</v>
      </c>
      <c r="C58" s="106">
        <v>-5.8904585149726449E-2</v>
      </c>
      <c r="D58" s="106">
        <v>7.0295981657261447E-2</v>
      </c>
      <c r="E58" s="106">
        <v>8.3087388061210046E-3</v>
      </c>
      <c r="F58" s="106">
        <v>1.4347927852882993E-2</v>
      </c>
      <c r="G58" s="106">
        <v>-6.1996375186033599E-3</v>
      </c>
      <c r="H58" s="106">
        <v>-6.2130055422390008E-2</v>
      </c>
      <c r="I58" s="106">
        <v>5.2270558547860384E-2</v>
      </c>
      <c r="J58" s="106">
        <v>6.09757879288777E-2</v>
      </c>
      <c r="K58" s="106">
        <v>-1.6548343242554077E-3</v>
      </c>
      <c r="L58" s="106">
        <v>2.3025342621474021E-3</v>
      </c>
      <c r="M58" s="107">
        <v>-5.1536392182059854E-2</v>
      </c>
    </row>
    <row r="59" spans="1:13" ht="14.4" customHeight="1" x14ac:dyDescent="0.2">
      <c r="A59" s="2" t="s">
        <v>5</v>
      </c>
      <c r="B59" s="105">
        <v>-0.14528762978858112</v>
      </c>
      <c r="C59" s="106">
        <v>-0.2722641581975932</v>
      </c>
      <c r="D59" s="106">
        <v>0.23391946746031048</v>
      </c>
      <c r="E59" s="106">
        <v>4.179398437221251E-2</v>
      </c>
      <c r="F59" s="106">
        <v>-2.3599955613945442E-2</v>
      </c>
      <c r="G59" s="106">
        <v>1.2965602779165241E-2</v>
      </c>
      <c r="H59" s="106">
        <v>0.2080784184450111</v>
      </c>
      <c r="I59" s="106">
        <v>-0.12762669112588856</v>
      </c>
      <c r="J59" s="106">
        <v>-4.2783131200025235E-2</v>
      </c>
      <c r="K59" s="106">
        <v>1.5957030525955918E-2</v>
      </c>
      <c r="L59" s="106">
        <v>-1.7056488722932403E-2</v>
      </c>
      <c r="M59" s="107">
        <v>0.23530932229023335</v>
      </c>
    </row>
    <row r="60" spans="1:13" ht="14.4" customHeight="1" x14ac:dyDescent="0.2">
      <c r="A60" s="3" t="s">
        <v>32</v>
      </c>
      <c r="B60" s="114">
        <v>-2.512336741944109E-2</v>
      </c>
      <c r="C60" s="115">
        <v>-3.2193620676119836E-3</v>
      </c>
      <c r="D60" s="115">
        <v>2.0001797676767144E-2</v>
      </c>
      <c r="E60" s="115">
        <v>5.5123300642075657E-3</v>
      </c>
      <c r="F60" s="115">
        <v>-2.8785163202453182E-2</v>
      </c>
      <c r="G60" s="115">
        <v>2.8336746473208593E-2</v>
      </c>
      <c r="H60" s="115">
        <v>4.1672213713762904E-3</v>
      </c>
      <c r="I60" s="115">
        <v>1.9085041176938003E-2</v>
      </c>
      <c r="J60" s="115">
        <v>-3.02851660482482E-4</v>
      </c>
      <c r="K60" s="115">
        <v>1.0746817517487045E-2</v>
      </c>
      <c r="L60" s="115">
        <v>3.7114819866038047E-3</v>
      </c>
      <c r="M60" s="116">
        <v>-3.1845602654328648E-3</v>
      </c>
    </row>
    <row r="61" spans="1:13" ht="14.4" customHeight="1" x14ac:dyDescent="0.2">
      <c r="A61" s="1" t="s">
        <v>91</v>
      </c>
      <c r="B61" s="105">
        <v>0.28332168316860884</v>
      </c>
      <c r="C61" s="106">
        <v>0.22517216851312824</v>
      </c>
      <c r="D61" s="106">
        <v>-0.28826372455502064</v>
      </c>
      <c r="E61" s="106">
        <v>-3.7519404771003934E-2</v>
      </c>
      <c r="F61" s="106">
        <v>-8.2840313652252376E-2</v>
      </c>
      <c r="G61" s="106">
        <v>6.4518753559515099E-2</v>
      </c>
      <c r="H61" s="106">
        <v>8.9457254325613755E-3</v>
      </c>
      <c r="I61" s="106">
        <v>8.950083187737419E-2</v>
      </c>
      <c r="J61" s="106">
        <v>-0.1173274444440192</v>
      </c>
      <c r="K61" s="106">
        <v>4.8941871590820397E-2</v>
      </c>
      <c r="L61" s="106">
        <v>1.1982875504310059E-2</v>
      </c>
      <c r="M61" s="107">
        <v>-4.9319856407700827E-2</v>
      </c>
    </row>
    <row r="62" spans="1:13" ht="14.4" customHeight="1" x14ac:dyDescent="0.2">
      <c r="A62" s="1" t="s">
        <v>92</v>
      </c>
      <c r="B62" s="105">
        <v>-0.18168411249083735</v>
      </c>
      <c r="C62" s="106">
        <v>-8.2972378840468607E-3</v>
      </c>
      <c r="D62" s="106">
        <v>0.21688608307661336</v>
      </c>
      <c r="E62" s="106">
        <v>1.2642840744264805E-2</v>
      </c>
      <c r="F62" s="106">
        <v>-5.6314617853704396E-2</v>
      </c>
      <c r="G62" s="106">
        <v>5.3418697585671693E-2</v>
      </c>
      <c r="H62" s="106">
        <v>6.5966167950953373E-3</v>
      </c>
      <c r="I62" s="106">
        <v>1.6723097151817502E-2</v>
      </c>
      <c r="J62" s="106">
        <v>2.7369310511834961E-2</v>
      </c>
      <c r="K62" s="106">
        <v>1.5143080672825203E-2</v>
      </c>
      <c r="L62" s="106">
        <v>-1.0987192312917608E-2</v>
      </c>
      <c r="M62" s="107">
        <v>-5.4896887261574427E-3</v>
      </c>
    </row>
    <row r="63" spans="1:13" ht="14.4" customHeight="1" x14ac:dyDescent="0.2">
      <c r="A63" s="1" t="s">
        <v>3</v>
      </c>
      <c r="B63" s="105">
        <v>-3.8003312373833441E-2</v>
      </c>
      <c r="C63" s="106">
        <v>-4.5234939767556659E-2</v>
      </c>
      <c r="D63" s="106">
        <v>7.3805081674961123E-2</v>
      </c>
      <c r="E63" s="106">
        <v>1.2162516382699868E-2</v>
      </c>
      <c r="F63" s="106">
        <v>-8.4719749858927634E-3</v>
      </c>
      <c r="G63" s="106">
        <v>1.475289586753956E-2</v>
      </c>
      <c r="H63" s="106">
        <v>-2.1160081844270469E-3</v>
      </c>
      <c r="I63" s="106">
        <v>1.0404273354362708E-3</v>
      </c>
      <c r="J63" s="106">
        <v>1.4874418690434925E-2</v>
      </c>
      <c r="K63" s="106">
        <v>1.3188927714787768E-3</v>
      </c>
      <c r="L63" s="106">
        <v>1.4381684197602697E-2</v>
      </c>
      <c r="M63" s="107">
        <v>1.1011436633326264E-3</v>
      </c>
    </row>
    <row r="64" spans="1:13" ht="14.4" customHeight="1" x14ac:dyDescent="0.2">
      <c r="A64" s="1" t="s">
        <v>4</v>
      </c>
      <c r="B64" s="105">
        <v>-5.436816730282612E-2</v>
      </c>
      <c r="C64" s="106">
        <v>-8.5763450473644642E-2</v>
      </c>
      <c r="D64" s="106">
        <v>7.7160664893556441E-2</v>
      </c>
      <c r="E64" s="106">
        <v>1.0842244010403818E-2</v>
      </c>
      <c r="F64" s="106">
        <v>1.7272253105100648E-2</v>
      </c>
      <c r="G64" s="106">
        <v>3.1414897365206577E-3</v>
      </c>
      <c r="H64" s="106">
        <v>-1.561520931773999E-2</v>
      </c>
      <c r="I64" s="106">
        <v>2.6841030048042717E-2</v>
      </c>
      <c r="J64" s="106">
        <v>3.9299379419439451E-2</v>
      </c>
      <c r="K64" s="106">
        <v>-6.8446995370087301E-3</v>
      </c>
      <c r="L64" s="106">
        <v>-2.9806054342508305E-3</v>
      </c>
      <c r="M64" s="107">
        <v>1.5706947290976929E-2</v>
      </c>
    </row>
    <row r="65" spans="1:13" ht="14.4" customHeight="1" x14ac:dyDescent="0.2">
      <c r="A65" s="2" t="s">
        <v>5</v>
      </c>
      <c r="B65" s="108">
        <v>3.895273432880101E-2</v>
      </c>
      <c r="C65" s="109">
        <v>-0.23580484397821311</v>
      </c>
      <c r="D65" s="109">
        <v>0.10759524031943284</v>
      </c>
      <c r="E65" s="109">
        <v>4.546003697346436E-2</v>
      </c>
      <c r="F65" s="109">
        <v>-2.570011948473299E-2</v>
      </c>
      <c r="G65" s="109">
        <v>-8.5756038393282746E-3</v>
      </c>
      <c r="H65" s="109">
        <v>9.4000907414388157E-2</v>
      </c>
      <c r="I65" s="109">
        <v>-6.4735970090434344E-2</v>
      </c>
      <c r="J65" s="109">
        <v>9.5590863163653849E-3</v>
      </c>
      <c r="K65" s="109">
        <v>8.4524462489538234E-3</v>
      </c>
      <c r="L65" s="109">
        <v>-9.4260510046870229E-3</v>
      </c>
      <c r="M65" s="110">
        <v>5.8630126198491915E-2</v>
      </c>
    </row>
    <row r="66" spans="1:13" ht="14.4" customHeight="1" x14ac:dyDescent="0.2">
      <c r="A66" s="6"/>
      <c r="B66" s="20"/>
      <c r="C66" s="20"/>
      <c r="D66" s="20"/>
      <c r="E66" s="20"/>
      <c r="F66" s="20"/>
      <c r="G66" s="20"/>
      <c r="H66" s="20"/>
      <c r="I66" s="20"/>
      <c r="J66" s="20"/>
      <c r="K66" s="20"/>
      <c r="L66" s="20"/>
      <c r="M66" s="20"/>
    </row>
    <row r="68" spans="1:13" ht="14.4" customHeight="1" x14ac:dyDescent="0.2">
      <c r="A68" s="214" t="s">
        <v>0</v>
      </c>
      <c r="B68" s="220" t="s">
        <v>93</v>
      </c>
      <c r="C68" s="221"/>
      <c r="D68" s="221"/>
      <c r="E68" s="221"/>
      <c r="F68" s="221"/>
      <c r="G68" s="221"/>
      <c r="H68" s="221"/>
      <c r="I68" s="221"/>
      <c r="J68" s="221"/>
      <c r="K68" s="221"/>
      <c r="L68" s="221"/>
      <c r="M68" s="222"/>
    </row>
    <row r="69" spans="1:13" ht="14.4" customHeight="1" x14ac:dyDescent="0.2">
      <c r="A69" s="219"/>
      <c r="B69" s="96" t="s">
        <v>1173</v>
      </c>
      <c r="C69" s="97" t="s">
        <v>1174</v>
      </c>
      <c r="D69" s="97" t="s">
        <v>1175</v>
      </c>
      <c r="E69" s="97" t="s">
        <v>1176</v>
      </c>
      <c r="F69" s="97" t="s">
        <v>1177</v>
      </c>
      <c r="G69" s="97" t="s">
        <v>1178</v>
      </c>
      <c r="H69" s="97" t="s">
        <v>1179</v>
      </c>
      <c r="I69" s="97" t="s">
        <v>1180</v>
      </c>
      <c r="J69" s="97" t="s">
        <v>1181</v>
      </c>
      <c r="K69" s="97" t="s">
        <v>1182</v>
      </c>
      <c r="L69" s="97" t="s">
        <v>1184</v>
      </c>
      <c r="M69" s="98" t="s">
        <v>1187</v>
      </c>
    </row>
    <row r="70" spans="1:13" ht="14.4" customHeight="1" x14ac:dyDescent="0.2">
      <c r="A70" s="3" t="s">
        <v>1</v>
      </c>
      <c r="B70" s="99">
        <v>-6.460895548438649E-3</v>
      </c>
      <c r="C70" s="100">
        <v>5.7700141337353244E-3</v>
      </c>
      <c r="D70" s="100">
        <v>1.2426719997458894E-2</v>
      </c>
      <c r="E70" s="100">
        <v>2.1886964655597717E-2</v>
      </c>
      <c r="F70" s="100">
        <v>-1.8882496093321217E-2</v>
      </c>
      <c r="G70" s="100">
        <v>-2.3725513650275885E-3</v>
      </c>
      <c r="H70" s="100">
        <v>2.300595792846314E-2</v>
      </c>
      <c r="I70" s="100">
        <v>2.3495831234622643E-2</v>
      </c>
      <c r="J70" s="100">
        <v>2.4140966754195702E-2</v>
      </c>
      <c r="K70" s="100">
        <v>3.0210760039349496E-2</v>
      </c>
      <c r="L70" s="100">
        <v>2.7062594442581921E-2</v>
      </c>
      <c r="M70" s="101">
        <v>2.3716894880002164E-2</v>
      </c>
    </row>
    <row r="71" spans="1:13" ht="14.4" customHeight="1" x14ac:dyDescent="0.2">
      <c r="A71" s="1" t="s">
        <v>91</v>
      </c>
      <c r="B71" s="102">
        <v>8.0082163004806223E-2</v>
      </c>
      <c r="C71" s="103">
        <v>3.5097730261984733E-2</v>
      </c>
      <c r="D71" s="103">
        <v>3.8444985872219818E-2</v>
      </c>
      <c r="E71" s="103">
        <v>5.5193370096171888E-2</v>
      </c>
      <c r="F71" s="103">
        <v>-4.9437966015152768E-2</v>
      </c>
      <c r="G71" s="103">
        <v>4.4884201991965732E-3</v>
      </c>
      <c r="H71" s="103">
        <v>2.0254644715135311E-2</v>
      </c>
      <c r="I71" s="103">
        <v>2.1388454781960338E-2</v>
      </c>
      <c r="J71" s="103">
        <v>6.6128420011323883E-3</v>
      </c>
      <c r="K71" s="103">
        <v>2.1917119128270518E-2</v>
      </c>
      <c r="L71" s="103">
        <v>3.9737925604164337E-2</v>
      </c>
      <c r="M71" s="104">
        <v>3.9731876346458327E-2</v>
      </c>
    </row>
    <row r="72" spans="1:13" ht="14.4" customHeight="1" x14ac:dyDescent="0.2">
      <c r="A72" s="1" t="s">
        <v>92</v>
      </c>
      <c r="B72" s="105">
        <v>-4.0362315718708297E-2</v>
      </c>
      <c r="C72" s="106">
        <v>-3.0857832018775806E-2</v>
      </c>
      <c r="D72" s="106">
        <v>-1.1679555640705509E-2</v>
      </c>
      <c r="E72" s="106">
        <v>6.9310322443394533E-3</v>
      </c>
      <c r="F72" s="106">
        <v>-4.5746400483060987E-2</v>
      </c>
      <c r="G72" s="106">
        <v>-1.2675408433309072E-2</v>
      </c>
      <c r="H72" s="106">
        <v>2.7794234365063647E-2</v>
      </c>
      <c r="I72" s="106">
        <v>2.4724170994272633E-2</v>
      </c>
      <c r="J72" s="106">
        <v>2.6855700383670612E-2</v>
      </c>
      <c r="K72" s="106">
        <v>3.2149930075371091E-2</v>
      </c>
      <c r="L72" s="106">
        <v>1.8824901664108776E-2</v>
      </c>
      <c r="M72" s="107">
        <v>1.2890761806707359E-2</v>
      </c>
    </row>
    <row r="73" spans="1:13" ht="14.4" customHeight="1" x14ac:dyDescent="0.2">
      <c r="A73" s="1" t="s">
        <v>3</v>
      </c>
      <c r="B73" s="105">
        <v>1.1313461674267423E-3</v>
      </c>
      <c r="C73" s="106">
        <v>1.614670450584603E-2</v>
      </c>
      <c r="D73" s="106">
        <v>2.8866678911316074E-2</v>
      </c>
      <c r="E73" s="106">
        <v>3.1392013399898389E-2</v>
      </c>
      <c r="F73" s="106">
        <v>1.7613166831151425E-2</v>
      </c>
      <c r="G73" s="106">
        <v>1.5497452966550413E-2</v>
      </c>
      <c r="H73" s="106">
        <v>2.4468670997051935E-2</v>
      </c>
      <c r="I73" s="106">
        <v>2.4962103263009249E-2</v>
      </c>
      <c r="J73" s="106">
        <v>3.6471272862759231E-2</v>
      </c>
      <c r="K73" s="106">
        <v>4.0915315654485987E-2</v>
      </c>
      <c r="L73" s="106">
        <v>4.2229613519665685E-2</v>
      </c>
      <c r="M73" s="107">
        <v>3.952149276260928E-2</v>
      </c>
    </row>
    <row r="74" spans="1:13" ht="14.4" customHeight="1" x14ac:dyDescent="0.2">
      <c r="A74" s="1" t="s">
        <v>4</v>
      </c>
      <c r="B74" s="105">
        <v>-2.190306725745772E-2</v>
      </c>
      <c r="C74" s="106">
        <v>2.6354643398892794E-2</v>
      </c>
      <c r="D74" s="106">
        <v>1.449919374756241E-2</v>
      </c>
      <c r="E74" s="106">
        <v>1.2947692804615142E-2</v>
      </c>
      <c r="F74" s="106">
        <v>-5.3093003102288117E-3</v>
      </c>
      <c r="G74" s="106">
        <v>-9.2497327464629679E-3</v>
      </c>
      <c r="H74" s="106">
        <v>1.3812958408772355E-2</v>
      </c>
      <c r="I74" s="106">
        <v>2.1579822038523568E-2</v>
      </c>
      <c r="J74" s="106">
        <v>1.6399671864512716E-2</v>
      </c>
      <c r="K74" s="106">
        <v>2.0141997187460934E-2</v>
      </c>
      <c r="L74" s="106">
        <v>2.3294683565668703E-2</v>
      </c>
      <c r="M74" s="107">
        <v>2.14170494344939E-2</v>
      </c>
    </row>
    <row r="75" spans="1:13" ht="14.4" customHeight="1" x14ac:dyDescent="0.2">
      <c r="A75" s="2" t="s">
        <v>5</v>
      </c>
      <c r="B75" s="108">
        <v>-2.9691805984021286E-2</v>
      </c>
      <c r="C75" s="109">
        <v>3.5949247348558253E-3</v>
      </c>
      <c r="D75" s="109">
        <v>3.5757687499074768E-3</v>
      </c>
      <c r="E75" s="109">
        <v>1.7396372208761706E-2</v>
      </c>
      <c r="F75" s="109">
        <v>-2.4508368147086179E-2</v>
      </c>
      <c r="G75" s="109">
        <v>-3.0289178503737059E-2</v>
      </c>
      <c r="H75" s="109">
        <v>1.6924281286678201E-2</v>
      </c>
      <c r="I75" s="109">
        <v>1.8219093057810824E-2</v>
      </c>
      <c r="J75" s="109">
        <v>-2.3050144623339391E-3</v>
      </c>
      <c r="K75" s="109">
        <v>5.8900672969359981E-3</v>
      </c>
      <c r="L75" s="109">
        <v>-1.8471514194910735E-2</v>
      </c>
      <c r="M75" s="110">
        <v>-1.216926176803749E-2</v>
      </c>
    </row>
    <row r="76" spans="1:13" ht="14.4" customHeight="1" x14ac:dyDescent="0.2">
      <c r="A76" s="3" t="s">
        <v>2</v>
      </c>
      <c r="B76" s="111">
        <v>2.3564048443808234E-2</v>
      </c>
      <c r="C76" s="112">
        <v>4.2382940894363147E-2</v>
      </c>
      <c r="D76" s="112">
        <v>5.672268624651159E-2</v>
      </c>
      <c r="E76" s="112">
        <v>5.3119954742270284E-2</v>
      </c>
      <c r="F76" s="112">
        <v>4.7959193260601633E-3</v>
      </c>
      <c r="G76" s="112">
        <v>-8.0043124172373432E-3</v>
      </c>
      <c r="H76" s="112">
        <v>5.9828281781650977E-2</v>
      </c>
      <c r="I76" s="112">
        <v>6.4458822743145475E-2</v>
      </c>
      <c r="J76" s="112">
        <v>5.3420878565997885E-2</v>
      </c>
      <c r="K76" s="112">
        <v>5.4179511366546404E-2</v>
      </c>
      <c r="L76" s="112">
        <v>4.9447068367732057E-2</v>
      </c>
      <c r="M76" s="113">
        <v>4.2976363478381484E-2</v>
      </c>
    </row>
    <row r="77" spans="1:13" ht="14.4" customHeight="1" x14ac:dyDescent="0.2">
      <c r="A77" s="1" t="s">
        <v>91</v>
      </c>
      <c r="B77" s="105">
        <v>4.3154828368245274E-2</v>
      </c>
      <c r="C77" s="106">
        <v>0.10589618797009991</v>
      </c>
      <c r="D77" s="106">
        <v>0.23607740689381934</v>
      </c>
      <c r="E77" s="106">
        <v>0.15123212457059024</v>
      </c>
      <c r="F77" s="106">
        <v>-9.2255562667068261E-2</v>
      </c>
      <c r="G77" s="106">
        <v>2.0788336933045357E-2</v>
      </c>
      <c r="H77" s="106">
        <v>8.8181165975233164E-2</v>
      </c>
      <c r="I77" s="106">
        <v>6.999661409102452E-2</v>
      </c>
      <c r="J77" s="106">
        <v>2.07026478686624E-5</v>
      </c>
      <c r="K77" s="106">
        <v>-1.1354505578460688E-2</v>
      </c>
      <c r="L77" s="106">
        <v>8.4641415003128023E-2</v>
      </c>
      <c r="M77" s="107">
        <v>0.13924419473416813</v>
      </c>
    </row>
    <row r="78" spans="1:13" ht="14.4" customHeight="1" x14ac:dyDescent="0.2">
      <c r="A78" s="1" t="s">
        <v>92</v>
      </c>
      <c r="B78" s="105">
        <v>2.5415665739965992E-2</v>
      </c>
      <c r="C78" s="106">
        <v>2.3288129674359049E-2</v>
      </c>
      <c r="D78" s="106">
        <v>3.0753490886512483E-2</v>
      </c>
      <c r="E78" s="106">
        <v>3.073627011911979E-2</v>
      </c>
      <c r="F78" s="106">
        <v>-1.4228683144777165E-3</v>
      </c>
      <c r="G78" s="106">
        <v>-1.3923029759057111E-2</v>
      </c>
      <c r="H78" s="106">
        <v>4.5836810324479942E-2</v>
      </c>
      <c r="I78" s="106">
        <v>4.8951266339056561E-2</v>
      </c>
      <c r="J78" s="106">
        <v>4.1851572104040745E-2</v>
      </c>
      <c r="K78" s="106">
        <v>4.6826089407796527E-2</v>
      </c>
      <c r="L78" s="106">
        <v>3.8315034186120318E-2</v>
      </c>
      <c r="M78" s="107">
        <v>2.7645104019665863E-2</v>
      </c>
    </row>
    <row r="79" spans="1:13" ht="14.4" customHeight="1" x14ac:dyDescent="0.2">
      <c r="A79" s="1" t="s">
        <v>3</v>
      </c>
      <c r="B79" s="105">
        <v>2.8430673400183376E-2</v>
      </c>
      <c r="C79" s="106">
        <v>0.10876146660700302</v>
      </c>
      <c r="D79" s="106">
        <v>9.860071216583044E-2</v>
      </c>
      <c r="E79" s="106">
        <v>0.11063678682881818</v>
      </c>
      <c r="F79" s="106">
        <v>6.2344539244519277E-2</v>
      </c>
      <c r="G79" s="106">
        <v>1.9688227916144059E-2</v>
      </c>
      <c r="H79" s="106">
        <v>0.10917139034237763</v>
      </c>
      <c r="I79" s="106">
        <v>0.11624635130745303</v>
      </c>
      <c r="J79" s="106">
        <v>0.1085049144986846</v>
      </c>
      <c r="K79" s="106">
        <v>9.5132563925514307E-2</v>
      </c>
      <c r="L79" s="106">
        <v>7.4152694978666431E-2</v>
      </c>
      <c r="M79" s="107">
        <v>6.5107323978106202E-2</v>
      </c>
    </row>
    <row r="80" spans="1:13" ht="14.4" customHeight="1" x14ac:dyDescent="0.2">
      <c r="A80" s="1" t="s">
        <v>4</v>
      </c>
      <c r="B80" s="105">
        <v>1.3942855907609665E-3</v>
      </c>
      <c r="C80" s="106">
        <v>3.7396496815286624E-2</v>
      </c>
      <c r="D80" s="106">
        <v>3.9709176161934735E-2</v>
      </c>
      <c r="E80" s="106">
        <v>5.1639848479943018E-2</v>
      </c>
      <c r="F80" s="106">
        <v>3.421425200566305E-3</v>
      </c>
      <c r="G80" s="106">
        <v>-3.9969074759969796E-2</v>
      </c>
      <c r="H80" s="106">
        <v>5.078269150645795E-2</v>
      </c>
      <c r="I80" s="106">
        <v>7.5487979052606527E-2</v>
      </c>
      <c r="J80" s="106">
        <v>6.8120508825376153E-2</v>
      </c>
      <c r="K80" s="106">
        <v>6.8235953481855127E-2</v>
      </c>
      <c r="L80" s="106">
        <v>5.4225397438372916E-2</v>
      </c>
      <c r="M80" s="107">
        <v>4.9602689327512009E-2</v>
      </c>
    </row>
    <row r="81" spans="1:14" ht="14.4" customHeight="1" x14ac:dyDescent="0.2">
      <c r="A81" s="2" t="s">
        <v>5</v>
      </c>
      <c r="B81" s="105">
        <v>-5.2821407795229786E-2</v>
      </c>
      <c r="C81" s="106">
        <v>3.2829548981687079E-2</v>
      </c>
      <c r="D81" s="106">
        <v>2.6927812485749464E-2</v>
      </c>
      <c r="E81" s="106">
        <v>4.8424254624348566E-2</v>
      </c>
      <c r="F81" s="106">
        <v>-1.905495964202368E-3</v>
      </c>
      <c r="G81" s="106">
        <v>-2.0955342121515428E-2</v>
      </c>
      <c r="H81" s="106">
        <v>4.720118432062477E-2</v>
      </c>
      <c r="I81" s="106">
        <v>6.7477622217121877E-2</v>
      </c>
      <c r="J81" s="106">
        <v>5.1024177989409301E-2</v>
      </c>
      <c r="K81" s="106">
        <v>6.9456184840800225E-2</v>
      </c>
      <c r="L81" s="106">
        <v>6.5760384749641243E-2</v>
      </c>
      <c r="M81" s="107">
        <v>5.0958064577146425E-2</v>
      </c>
    </row>
    <row r="82" spans="1:14" ht="14.4" customHeight="1" x14ac:dyDescent="0.2">
      <c r="A82" s="3" t="s">
        <v>6</v>
      </c>
      <c r="B82" s="114">
        <v>-1.2933221100352841E-2</v>
      </c>
      <c r="C82" s="115">
        <v>-1.6011831309639315E-3</v>
      </c>
      <c r="D82" s="115">
        <v>3.3999597873890838E-3</v>
      </c>
      <c r="E82" s="115">
        <v>1.5359193687807235E-2</v>
      </c>
      <c r="F82" s="115">
        <v>-2.3830668519751588E-2</v>
      </c>
      <c r="G82" s="115">
        <v>-1.1848294821256245E-3</v>
      </c>
      <c r="H82" s="115">
        <v>1.5089239201176387E-2</v>
      </c>
      <c r="I82" s="115">
        <v>1.4692735579682089E-2</v>
      </c>
      <c r="J82" s="115">
        <v>1.7822632042645482E-2</v>
      </c>
      <c r="K82" s="115">
        <v>2.4999821614209057E-2</v>
      </c>
      <c r="L82" s="115">
        <v>2.2177498421919677E-2</v>
      </c>
      <c r="M82" s="116">
        <v>1.9478702624379778E-2</v>
      </c>
    </row>
    <row r="83" spans="1:14" ht="14.4" customHeight="1" x14ac:dyDescent="0.2">
      <c r="A83" s="1" t="s">
        <v>91</v>
      </c>
      <c r="B83" s="105">
        <v>8.4547314200470805E-2</v>
      </c>
      <c r="C83" s="106">
        <v>2.9455797051358361E-2</v>
      </c>
      <c r="D83" s="106">
        <v>1.7983667991455211E-2</v>
      </c>
      <c r="E83" s="106">
        <v>4.6076928857387303E-2</v>
      </c>
      <c r="F83" s="106">
        <v>-4.5557315506043396E-2</v>
      </c>
      <c r="G83" s="106">
        <v>3.0148805064619593E-3</v>
      </c>
      <c r="H83" s="106">
        <v>1.4380795036919653E-2</v>
      </c>
      <c r="I83" s="106">
        <v>1.7057396419951729E-2</v>
      </c>
      <c r="J83" s="106">
        <v>7.2855960702149763E-3</v>
      </c>
      <c r="K83" s="106">
        <v>2.5409620729228598E-2</v>
      </c>
      <c r="L83" s="106">
        <v>3.5417865010768851E-2</v>
      </c>
      <c r="M83" s="107">
        <v>3.0267133586690507E-2</v>
      </c>
    </row>
    <row r="84" spans="1:14" ht="14.4" customHeight="1" x14ac:dyDescent="0.2">
      <c r="A84" s="1" t="s">
        <v>92</v>
      </c>
      <c r="B84" s="105">
        <v>-7.7476460126990249E-2</v>
      </c>
      <c r="C84" s="106">
        <v>-6.3632640462730428E-2</v>
      </c>
      <c r="D84" s="106">
        <v>-3.3313494163755702E-2</v>
      </c>
      <c r="E84" s="106">
        <v>-5.1956442864081534E-3</v>
      </c>
      <c r="F84" s="106">
        <v>-6.781626235750346E-2</v>
      </c>
      <c r="G84" s="106">
        <v>-1.2047110411689967E-2</v>
      </c>
      <c r="H84" s="106">
        <v>1.8327964870425567E-2</v>
      </c>
      <c r="I84" s="106">
        <v>1.1879297790374136E-2</v>
      </c>
      <c r="J84" s="106">
        <v>1.9254746758425471E-2</v>
      </c>
      <c r="K84" s="106">
        <v>2.4900484636038639E-2</v>
      </c>
      <c r="L84" s="106">
        <v>9.1842312299881945E-3</v>
      </c>
      <c r="M84" s="107">
        <v>5.4813969926842572E-3</v>
      </c>
    </row>
    <row r="85" spans="1:14" ht="14.4" customHeight="1" x14ac:dyDescent="0.2">
      <c r="A85" s="1" t="s">
        <v>3</v>
      </c>
      <c r="B85" s="105">
        <v>-1.8691434305646941E-3</v>
      </c>
      <c r="C85" s="106">
        <v>8.7730431549110123E-3</v>
      </c>
      <c r="D85" s="106">
        <v>2.234450212923373E-2</v>
      </c>
      <c r="E85" s="106">
        <v>2.3255337387621512E-2</v>
      </c>
      <c r="F85" s="106">
        <v>1.2797539271601039E-2</v>
      </c>
      <c r="G85" s="106">
        <v>1.503636469256333E-2</v>
      </c>
      <c r="H85" s="106">
        <v>1.4961629362098994E-2</v>
      </c>
      <c r="I85" s="106">
        <v>1.4720638758728933E-2</v>
      </c>
      <c r="J85" s="106">
        <v>2.8199864794629964E-2</v>
      </c>
      <c r="K85" s="106">
        <v>3.4395663342299938E-2</v>
      </c>
      <c r="L85" s="106">
        <v>3.8310685676671619E-2</v>
      </c>
      <c r="M85" s="107">
        <v>3.6305005294181403E-2</v>
      </c>
    </row>
    <row r="86" spans="1:14" ht="14.4" customHeight="1" x14ac:dyDescent="0.2">
      <c r="A86" s="1" t="s">
        <v>4</v>
      </c>
      <c r="B86" s="105">
        <v>-2.4044719203384541E-2</v>
      </c>
      <c r="C86" s="106">
        <v>2.5585310718792904E-2</v>
      </c>
      <c r="D86" s="106">
        <v>1.2650195159671675E-2</v>
      </c>
      <c r="E86" s="106">
        <v>9.9230764169008154E-3</v>
      </c>
      <c r="F86" s="106">
        <v>-5.9998703367903639E-3</v>
      </c>
      <c r="G86" s="106">
        <v>-6.7184062304772862E-3</v>
      </c>
      <c r="H86" s="106">
        <v>1.0485625789475376E-2</v>
      </c>
      <c r="I86" s="106">
        <v>1.6938740901613181E-2</v>
      </c>
      <c r="J86" s="106">
        <v>1.2124145249442022E-2</v>
      </c>
      <c r="K86" s="106">
        <v>1.5995237188588196E-2</v>
      </c>
      <c r="L86" s="106">
        <v>2.0501982836562838E-2</v>
      </c>
      <c r="M86" s="107">
        <v>1.865656047761121E-2</v>
      </c>
    </row>
    <row r="87" spans="1:14" ht="14.4" customHeight="1" x14ac:dyDescent="0.2">
      <c r="A87" s="2" t="s">
        <v>5</v>
      </c>
      <c r="B87" s="105">
        <v>-2.7958237670557957E-2</v>
      </c>
      <c r="C87" s="106">
        <v>1.4355476155624648E-3</v>
      </c>
      <c r="D87" s="106">
        <v>2.1109870008395319E-3</v>
      </c>
      <c r="E87" s="106">
        <v>1.5466563537694706E-2</v>
      </c>
      <c r="F87" s="106">
        <v>-2.5951148046864856E-2</v>
      </c>
      <c r="G87" s="106">
        <v>-3.0877504778677435E-2</v>
      </c>
      <c r="H87" s="106">
        <v>1.5281606198316323E-2</v>
      </c>
      <c r="I87" s="106">
        <v>1.5069611573290927E-2</v>
      </c>
      <c r="J87" s="106">
        <v>-5.851617077385486E-3</v>
      </c>
      <c r="K87" s="106">
        <v>1.6148681574530293E-3</v>
      </c>
      <c r="L87" s="106">
        <v>-2.4298237965242237E-2</v>
      </c>
      <c r="M87" s="107">
        <v>-1.5824923570011622E-2</v>
      </c>
    </row>
    <row r="88" spans="1:14" ht="14.4" customHeight="1" x14ac:dyDescent="0.2">
      <c r="A88" s="3" t="s">
        <v>32</v>
      </c>
      <c r="B88" s="114">
        <v>-8.155754647160781E-3</v>
      </c>
      <c r="C88" s="115">
        <v>3.95382715495081E-3</v>
      </c>
      <c r="D88" s="115">
        <v>2.9429871514544455E-3</v>
      </c>
      <c r="E88" s="115">
        <v>1.2998590550979787E-2</v>
      </c>
      <c r="F88" s="115">
        <v>-3.1366275903045721E-2</v>
      </c>
      <c r="G88" s="115">
        <v>-2.4132838747452459E-3</v>
      </c>
      <c r="H88" s="115">
        <v>9.4310191065589272E-3</v>
      </c>
      <c r="I88" s="115">
        <v>2.7041815738777095E-2</v>
      </c>
      <c r="J88" s="115">
        <v>2.6682684940045869E-2</v>
      </c>
      <c r="K88" s="115">
        <v>3.5597804166466074E-2</v>
      </c>
      <c r="L88" s="115">
        <v>3.3003214844885553E-2</v>
      </c>
      <c r="M88" s="116">
        <v>2.9767561245921559E-2</v>
      </c>
    </row>
    <row r="89" spans="1:14" ht="14.4" customHeight="1" x14ac:dyDescent="0.2">
      <c r="A89" s="1" t="s">
        <v>91</v>
      </c>
      <c r="B89" s="105">
        <v>8.9260825510710504E-2</v>
      </c>
      <c r="C89" s="106">
        <v>3.6305131648201365E-2</v>
      </c>
      <c r="D89" s="106">
        <v>1.9429142571954997E-2</v>
      </c>
      <c r="E89" s="106">
        <v>4.3250524222807549E-2</v>
      </c>
      <c r="F89" s="106">
        <v>-4.0737126175970008E-2</v>
      </c>
      <c r="G89" s="106">
        <v>2.4425714548799065E-3</v>
      </c>
      <c r="H89" s="106">
        <v>1.7051293831593383E-2</v>
      </c>
      <c r="I89" s="106">
        <v>4.1756708265220682E-2</v>
      </c>
      <c r="J89" s="106">
        <v>2.1164739602858567E-2</v>
      </c>
      <c r="K89" s="106">
        <v>4.1069322951482828E-2</v>
      </c>
      <c r="L89" s="106">
        <v>5.2249984419134594E-2</v>
      </c>
      <c r="M89" s="107">
        <v>2.9665153619956881E-2</v>
      </c>
    </row>
    <row r="90" spans="1:14" ht="14.4" customHeight="1" x14ac:dyDescent="0.2">
      <c r="A90" s="1" t="s">
        <v>92</v>
      </c>
      <c r="B90" s="105">
        <v>-6.4746240310580655E-2</v>
      </c>
      <c r="C90" s="106">
        <v>-5.5402704339420884E-2</v>
      </c>
      <c r="D90" s="106">
        <v>-3.9474377451613564E-2</v>
      </c>
      <c r="E90" s="106">
        <v>-1.5054525866334397E-2</v>
      </c>
      <c r="F90" s="106">
        <v>-9.8292428416395364E-2</v>
      </c>
      <c r="G90" s="106">
        <v>-2.0565140015364785E-2</v>
      </c>
      <c r="H90" s="106">
        <v>-3.6188955061321141E-3</v>
      </c>
      <c r="I90" s="106">
        <v>4.0896526295795578E-2</v>
      </c>
      <c r="J90" s="106">
        <v>4.4482624956785018E-2</v>
      </c>
      <c r="K90" s="106">
        <v>5.6453713904465491E-2</v>
      </c>
      <c r="L90" s="106">
        <v>4.1308214092360587E-2</v>
      </c>
      <c r="M90" s="107">
        <v>4.3662758138059796E-2</v>
      </c>
    </row>
    <row r="91" spans="1:14" ht="14.4" customHeight="1" x14ac:dyDescent="0.2">
      <c r="A91" s="1" t="s">
        <v>3</v>
      </c>
      <c r="B91" s="105">
        <v>-7.213916073775295E-4</v>
      </c>
      <c r="C91" s="106">
        <v>1.8045311449479552E-2</v>
      </c>
      <c r="D91" s="106">
        <v>2.4949752928922771E-2</v>
      </c>
      <c r="E91" s="106">
        <v>2.3121925750565903E-2</v>
      </c>
      <c r="F91" s="106">
        <v>1.0649849788436767E-2</v>
      </c>
      <c r="G91" s="106">
        <v>1.4939573770212312E-2</v>
      </c>
      <c r="H91" s="106">
        <v>1.8717552269024707E-2</v>
      </c>
      <c r="I91" s="106">
        <v>2.2947790440385935E-2</v>
      </c>
      <c r="J91" s="106">
        <v>2.9108582159541773E-2</v>
      </c>
      <c r="K91" s="106">
        <v>3.3987055809265816E-2</v>
      </c>
      <c r="L91" s="106">
        <v>3.486881139659042E-2</v>
      </c>
      <c r="M91" s="107">
        <v>3.5396845353070423E-2</v>
      </c>
    </row>
    <row r="92" spans="1:14" ht="14.4" customHeight="1" x14ac:dyDescent="0.2">
      <c r="A92" s="1" t="s">
        <v>4</v>
      </c>
      <c r="B92" s="105">
        <v>-3.5612342988119175E-2</v>
      </c>
      <c r="C92" s="106">
        <v>1.1571277487160306E-2</v>
      </c>
      <c r="D92" s="106">
        <v>8.1829455050650406E-3</v>
      </c>
      <c r="E92" s="106">
        <v>1.3059433952267758E-2</v>
      </c>
      <c r="F92" s="106">
        <v>-1.0859873928640925E-2</v>
      </c>
      <c r="G92" s="106">
        <v>-9.2435890521498176E-4</v>
      </c>
      <c r="H92" s="106">
        <v>1.1699988693288237E-2</v>
      </c>
      <c r="I92" s="106">
        <v>1.6395515178665904E-2</v>
      </c>
      <c r="J92" s="106">
        <v>1.5987290526975249E-2</v>
      </c>
      <c r="K92" s="106">
        <v>2.1481695066970573E-2</v>
      </c>
      <c r="L92" s="106">
        <v>1.6350320129787758E-2</v>
      </c>
      <c r="M92" s="107">
        <v>1.4943566146908527E-2</v>
      </c>
    </row>
    <row r="93" spans="1:14" ht="14.4" customHeight="1" x14ac:dyDescent="0.2">
      <c r="A93" s="2" t="s">
        <v>5</v>
      </c>
      <c r="B93" s="108">
        <v>-5.8286031992906613E-2</v>
      </c>
      <c r="C93" s="109">
        <v>-1.2175808499123352E-2</v>
      </c>
      <c r="D93" s="109">
        <v>-1.9196072250206246E-2</v>
      </c>
      <c r="E93" s="109">
        <v>-1.6047507487406569E-2</v>
      </c>
      <c r="F93" s="109">
        <v>-4.8461798908448983E-2</v>
      </c>
      <c r="G93" s="109">
        <v>-6.5719768864144421E-2</v>
      </c>
      <c r="H93" s="109">
        <v>-2.5910807491865188E-2</v>
      </c>
      <c r="I93" s="109">
        <v>-2.2336199050129193E-2</v>
      </c>
      <c r="J93" s="109">
        <v>-2.8385011932363459E-2</v>
      </c>
      <c r="K93" s="109">
        <v>-2.4923777105875344E-2</v>
      </c>
      <c r="L93" s="109">
        <v>-2.6487781504551989E-2</v>
      </c>
      <c r="M93" s="110">
        <v>-2.9912139854588755E-2</v>
      </c>
    </row>
    <row r="94" spans="1:14" ht="14.4" customHeight="1" x14ac:dyDescent="0.2">
      <c r="A94" s="6"/>
      <c r="B94" s="20"/>
      <c r="C94" s="20"/>
      <c r="D94" s="20"/>
      <c r="E94" s="20"/>
      <c r="F94" s="20"/>
      <c r="G94" s="20"/>
      <c r="H94" s="20"/>
      <c r="I94" s="20"/>
      <c r="J94" s="20"/>
      <c r="K94" s="20"/>
      <c r="L94" s="20"/>
      <c r="M94" s="20"/>
    </row>
    <row r="95" spans="1:14" ht="14.4" customHeight="1" x14ac:dyDescent="0.2">
      <c r="A95" s="6"/>
      <c r="B95" s="20"/>
      <c r="C95" s="20"/>
      <c r="D95" s="20"/>
      <c r="E95" s="20"/>
      <c r="F95" s="20"/>
      <c r="G95" s="20"/>
      <c r="H95" s="20"/>
      <c r="I95" s="20"/>
      <c r="J95" s="20"/>
      <c r="K95" s="20"/>
      <c r="L95" s="20"/>
      <c r="M95" s="20"/>
    </row>
    <row r="96" spans="1:14" ht="14.4" customHeight="1" x14ac:dyDescent="0.2">
      <c r="A96" s="213" t="s">
        <v>103</v>
      </c>
      <c r="B96" s="213"/>
      <c r="C96" s="213"/>
      <c r="D96" s="213"/>
      <c r="E96" s="213"/>
      <c r="F96" s="213"/>
      <c r="G96" s="213"/>
      <c r="H96" s="213"/>
      <c r="I96" s="213"/>
      <c r="J96" s="213"/>
      <c r="K96" s="213"/>
      <c r="L96" s="213"/>
      <c r="M96" s="213"/>
      <c r="N96" s="213"/>
    </row>
    <row r="98" spans="1:15" ht="14.4" customHeight="1" x14ac:dyDescent="0.2">
      <c r="A98" s="214" t="s">
        <v>0</v>
      </c>
      <c r="B98" s="220" t="s">
        <v>31</v>
      </c>
      <c r="C98" s="221"/>
      <c r="D98" s="221"/>
      <c r="E98" s="221"/>
      <c r="F98" s="221"/>
      <c r="G98" s="221"/>
      <c r="H98" s="221"/>
      <c r="I98" s="221"/>
      <c r="J98" s="221"/>
      <c r="K98" s="221"/>
      <c r="L98" s="221"/>
      <c r="M98" s="221"/>
      <c r="N98" s="222"/>
    </row>
    <row r="99" spans="1:15" ht="14.4" customHeight="1" x14ac:dyDescent="0.2">
      <c r="A99" s="219"/>
      <c r="B99" s="21" t="s">
        <v>1172</v>
      </c>
      <c r="C99" s="22" t="s">
        <v>1173</v>
      </c>
      <c r="D99" s="22" t="s">
        <v>1174</v>
      </c>
      <c r="E99" s="22" t="s">
        <v>1175</v>
      </c>
      <c r="F99" s="22" t="s">
        <v>1176</v>
      </c>
      <c r="G99" s="22" t="s">
        <v>1177</v>
      </c>
      <c r="H99" s="22" t="s">
        <v>1178</v>
      </c>
      <c r="I99" s="22" t="s">
        <v>1179</v>
      </c>
      <c r="J99" s="22" t="s">
        <v>1180</v>
      </c>
      <c r="K99" s="22" t="s">
        <v>1181</v>
      </c>
      <c r="L99" s="22" t="s">
        <v>1182</v>
      </c>
      <c r="M99" s="22" t="s">
        <v>1184</v>
      </c>
      <c r="N99" s="51" t="s">
        <v>1187</v>
      </c>
    </row>
    <row r="100" spans="1:15" ht="14.4" customHeight="1" x14ac:dyDescent="0.3">
      <c r="A100" s="3" t="s">
        <v>1</v>
      </c>
      <c r="B100" s="84">
        <v>12656803</v>
      </c>
      <c r="C100" s="85">
        <v>12301314</v>
      </c>
      <c r="D100" s="85">
        <v>12080553</v>
      </c>
      <c r="E100" s="85">
        <v>12396471</v>
      </c>
      <c r="F100" s="85">
        <v>12516148</v>
      </c>
      <c r="G100" s="85">
        <v>12187511</v>
      </c>
      <c r="H100" s="85">
        <v>12411958</v>
      </c>
      <c r="I100" s="85">
        <v>12645234</v>
      </c>
      <c r="J100" s="85">
        <v>12726209</v>
      </c>
      <c r="K100" s="85">
        <v>12750609</v>
      </c>
      <c r="L100" s="85">
        <v>12887281</v>
      </c>
      <c r="M100" s="85">
        <v>12956476</v>
      </c>
      <c r="N100" s="86">
        <v>12922039</v>
      </c>
      <c r="O100" s="152"/>
    </row>
    <row r="101" spans="1:15" ht="14.4" customHeight="1" x14ac:dyDescent="0.2">
      <c r="A101" s="1" t="s">
        <v>91</v>
      </c>
      <c r="B101" s="87">
        <v>1497650</v>
      </c>
      <c r="C101" s="88">
        <v>1972504</v>
      </c>
      <c r="D101" s="88">
        <v>2361675</v>
      </c>
      <c r="E101" s="88">
        <v>1736442</v>
      </c>
      <c r="F101" s="88">
        <v>1629538</v>
      </c>
      <c r="G101" s="88">
        <v>1483239</v>
      </c>
      <c r="H101" s="88">
        <v>1570393</v>
      </c>
      <c r="I101" s="88">
        <v>1599335</v>
      </c>
      <c r="J101" s="88">
        <v>1721165</v>
      </c>
      <c r="K101" s="88">
        <v>1532447</v>
      </c>
      <c r="L101" s="88">
        <v>1584863</v>
      </c>
      <c r="M101" s="88">
        <v>1612074</v>
      </c>
      <c r="N101" s="89">
        <v>1549879</v>
      </c>
    </row>
    <row r="102" spans="1:15" ht="14.4" customHeight="1" x14ac:dyDescent="0.2">
      <c r="A102" s="1" t="s">
        <v>92</v>
      </c>
      <c r="B102" s="90">
        <v>4103519</v>
      </c>
      <c r="C102" s="91">
        <v>3550865</v>
      </c>
      <c r="D102" s="91">
        <v>3553048</v>
      </c>
      <c r="E102" s="91">
        <v>3980859</v>
      </c>
      <c r="F102" s="91">
        <v>4058620</v>
      </c>
      <c r="G102" s="91">
        <v>3894509</v>
      </c>
      <c r="H102" s="91">
        <v>3996374</v>
      </c>
      <c r="I102" s="91">
        <v>4116307</v>
      </c>
      <c r="J102" s="91">
        <v>4067031</v>
      </c>
      <c r="K102" s="91">
        <v>4132752</v>
      </c>
      <c r="L102" s="91">
        <v>4185608</v>
      </c>
      <c r="M102" s="91">
        <v>4153399</v>
      </c>
      <c r="N102" s="92">
        <v>4120947</v>
      </c>
    </row>
    <row r="103" spans="1:15" ht="14.4" customHeight="1" x14ac:dyDescent="0.2">
      <c r="A103" s="1" t="s">
        <v>3</v>
      </c>
      <c r="B103" s="90">
        <v>4288301</v>
      </c>
      <c r="C103" s="91">
        <v>4086492</v>
      </c>
      <c r="D103" s="91">
        <v>3839917</v>
      </c>
      <c r="E103" s="91">
        <v>4146843</v>
      </c>
      <c r="F103" s="91">
        <v>4238016</v>
      </c>
      <c r="G103" s="91">
        <v>4208961</v>
      </c>
      <c r="H103" s="91">
        <v>4252315</v>
      </c>
      <c r="I103" s="91">
        <v>4271904</v>
      </c>
      <c r="J103" s="91">
        <v>4283471</v>
      </c>
      <c r="K103" s="91">
        <v>4367163</v>
      </c>
      <c r="L103" s="91">
        <v>4383406</v>
      </c>
      <c r="M103" s="91">
        <v>4458349</v>
      </c>
      <c r="N103" s="92">
        <v>4454556</v>
      </c>
    </row>
    <row r="104" spans="1:15" ht="14.4" customHeight="1" x14ac:dyDescent="0.2">
      <c r="A104" s="1" t="s">
        <v>4</v>
      </c>
      <c r="B104" s="90">
        <v>2014435</v>
      </c>
      <c r="C104" s="91">
        <v>1889757</v>
      </c>
      <c r="D104" s="91">
        <v>1736165</v>
      </c>
      <c r="E104" s="91">
        <v>1865981</v>
      </c>
      <c r="F104" s="91">
        <v>1895729</v>
      </c>
      <c r="G104" s="91">
        <v>1921684</v>
      </c>
      <c r="H104" s="91">
        <v>1914064</v>
      </c>
      <c r="I104" s="91">
        <v>1882509</v>
      </c>
      <c r="J104" s="91">
        <v>1934463</v>
      </c>
      <c r="K104" s="91">
        <v>2021385</v>
      </c>
      <c r="L104" s="91">
        <v>2025232</v>
      </c>
      <c r="M104" s="91">
        <v>2031541</v>
      </c>
      <c r="N104" s="92">
        <v>2054718</v>
      </c>
    </row>
    <row r="105" spans="1:15" ht="14.4" customHeight="1" x14ac:dyDescent="0.2">
      <c r="A105" s="2" t="s">
        <v>5</v>
      </c>
      <c r="B105" s="93">
        <v>752898</v>
      </c>
      <c r="C105" s="94">
        <v>801696</v>
      </c>
      <c r="D105" s="94">
        <v>589748</v>
      </c>
      <c r="E105" s="94">
        <v>666346</v>
      </c>
      <c r="F105" s="94">
        <v>694245</v>
      </c>
      <c r="G105" s="94">
        <v>679118</v>
      </c>
      <c r="H105" s="94">
        <v>678812</v>
      </c>
      <c r="I105" s="94">
        <v>775179</v>
      </c>
      <c r="J105" s="94">
        <v>720079</v>
      </c>
      <c r="K105" s="94">
        <v>696862</v>
      </c>
      <c r="L105" s="94">
        <v>708172</v>
      </c>
      <c r="M105" s="94">
        <v>701113</v>
      </c>
      <c r="N105" s="95">
        <v>741939</v>
      </c>
    </row>
    <row r="106" spans="1:15" ht="14.4" customHeight="1" x14ac:dyDescent="0.3">
      <c r="A106" s="3" t="s">
        <v>2</v>
      </c>
      <c r="B106" s="84">
        <v>2308267</v>
      </c>
      <c r="C106" s="85">
        <v>2210607</v>
      </c>
      <c r="D106" s="85">
        <v>2051815</v>
      </c>
      <c r="E106" s="85">
        <v>2158934</v>
      </c>
      <c r="F106" s="85">
        <v>2218294</v>
      </c>
      <c r="G106" s="85">
        <v>2156798</v>
      </c>
      <c r="H106" s="85">
        <v>2144133</v>
      </c>
      <c r="I106" s="85">
        <v>2313871</v>
      </c>
      <c r="J106" s="85">
        <v>2332102</v>
      </c>
      <c r="K106" s="85">
        <v>2342212</v>
      </c>
      <c r="L106" s="85">
        <v>2377856</v>
      </c>
      <c r="M106" s="85">
        <v>2393527</v>
      </c>
      <c r="N106" s="86">
        <v>2389684</v>
      </c>
      <c r="O106" s="152"/>
    </row>
    <row r="107" spans="1:15" ht="14.4" customHeight="1" x14ac:dyDescent="0.2">
      <c r="A107" s="1" t="s">
        <v>91</v>
      </c>
      <c r="B107" s="87">
        <v>95362</v>
      </c>
      <c r="C107" s="88">
        <v>171041</v>
      </c>
      <c r="D107" s="88">
        <v>150233</v>
      </c>
      <c r="E107" s="88">
        <v>154442</v>
      </c>
      <c r="F107" s="88">
        <v>118353</v>
      </c>
      <c r="G107" s="88">
        <v>89703</v>
      </c>
      <c r="H107" s="88">
        <v>97134</v>
      </c>
      <c r="I107" s="88">
        <v>100520</v>
      </c>
      <c r="J107" s="88">
        <v>110020</v>
      </c>
      <c r="K107" s="88">
        <v>107328</v>
      </c>
      <c r="L107" s="88">
        <v>107792</v>
      </c>
      <c r="M107" s="88">
        <v>107582</v>
      </c>
      <c r="N107" s="89">
        <v>107770</v>
      </c>
    </row>
    <row r="108" spans="1:15" ht="14.4" customHeight="1" x14ac:dyDescent="0.2">
      <c r="A108" s="1" t="s">
        <v>92</v>
      </c>
      <c r="B108" s="90">
        <v>1528999</v>
      </c>
      <c r="C108" s="91">
        <v>1412547</v>
      </c>
      <c r="D108" s="91">
        <v>1442604</v>
      </c>
      <c r="E108" s="91">
        <v>1464391</v>
      </c>
      <c r="F108" s="91">
        <v>1502434</v>
      </c>
      <c r="G108" s="91">
        <v>1469574</v>
      </c>
      <c r="H108" s="91">
        <v>1455837</v>
      </c>
      <c r="I108" s="91">
        <v>1559330</v>
      </c>
      <c r="J108" s="91">
        <v>1557636</v>
      </c>
      <c r="K108" s="91">
        <v>1560194</v>
      </c>
      <c r="L108" s="91">
        <v>1574026</v>
      </c>
      <c r="M108" s="91">
        <v>1575570</v>
      </c>
      <c r="N108" s="92">
        <v>1559473</v>
      </c>
    </row>
    <row r="109" spans="1:15" ht="14.4" customHeight="1" x14ac:dyDescent="0.2">
      <c r="A109" s="1" t="s">
        <v>3</v>
      </c>
      <c r="B109" s="90">
        <v>454513</v>
      </c>
      <c r="C109" s="91">
        <v>399624</v>
      </c>
      <c r="D109" s="91">
        <v>297828</v>
      </c>
      <c r="E109" s="91">
        <v>359209</v>
      </c>
      <c r="F109" s="91">
        <v>402527</v>
      </c>
      <c r="G109" s="91">
        <v>403715</v>
      </c>
      <c r="H109" s="91">
        <v>399600</v>
      </c>
      <c r="I109" s="91">
        <v>444022</v>
      </c>
      <c r="J109" s="91">
        <v>448264</v>
      </c>
      <c r="K109" s="91">
        <v>455802</v>
      </c>
      <c r="L109" s="91">
        <v>468794</v>
      </c>
      <c r="M109" s="91">
        <v>475751</v>
      </c>
      <c r="N109" s="92">
        <v>482118</v>
      </c>
    </row>
    <row r="110" spans="1:15" ht="14.4" customHeight="1" x14ac:dyDescent="0.2">
      <c r="A110" s="1" t="s">
        <v>4</v>
      </c>
      <c r="B110" s="90">
        <v>180059</v>
      </c>
      <c r="C110" s="91">
        <v>173892</v>
      </c>
      <c r="D110" s="91">
        <v>121391</v>
      </c>
      <c r="E110" s="91">
        <v>139526</v>
      </c>
      <c r="F110" s="91">
        <v>151893</v>
      </c>
      <c r="G110" s="91">
        <v>150923</v>
      </c>
      <c r="H110" s="91">
        <v>149341</v>
      </c>
      <c r="I110" s="91">
        <v>165134</v>
      </c>
      <c r="J110" s="91">
        <v>169034</v>
      </c>
      <c r="K110" s="91">
        <v>171736</v>
      </c>
      <c r="L110" s="91">
        <v>178283</v>
      </c>
      <c r="M110" s="91">
        <v>184003</v>
      </c>
      <c r="N110" s="92">
        <v>189055</v>
      </c>
    </row>
    <row r="111" spans="1:15" ht="14.4" customHeight="1" x14ac:dyDescent="0.2">
      <c r="A111" s="2" t="s">
        <v>5</v>
      </c>
      <c r="B111" s="93">
        <v>49334</v>
      </c>
      <c r="C111" s="94">
        <v>53503</v>
      </c>
      <c r="D111" s="94">
        <v>39759</v>
      </c>
      <c r="E111" s="94">
        <v>41366</v>
      </c>
      <c r="F111" s="94">
        <v>43087</v>
      </c>
      <c r="G111" s="94">
        <v>42883</v>
      </c>
      <c r="H111" s="94">
        <v>42221</v>
      </c>
      <c r="I111" s="94">
        <v>44865</v>
      </c>
      <c r="J111" s="94">
        <v>47148</v>
      </c>
      <c r="K111" s="94">
        <v>47152</v>
      </c>
      <c r="L111" s="94">
        <v>48961</v>
      </c>
      <c r="M111" s="94">
        <v>50621</v>
      </c>
      <c r="N111" s="95">
        <v>51268</v>
      </c>
    </row>
    <row r="112" spans="1:15" ht="14.4" customHeight="1" x14ac:dyDescent="0.3">
      <c r="A112" s="3" t="s">
        <v>6</v>
      </c>
      <c r="B112" s="84">
        <v>10348536</v>
      </c>
      <c r="C112" s="85">
        <v>10090707</v>
      </c>
      <c r="D112" s="85">
        <v>10028738</v>
      </c>
      <c r="E112" s="85">
        <v>10237537</v>
      </c>
      <c r="F112" s="85">
        <v>10297854</v>
      </c>
      <c r="G112" s="85">
        <v>10030713</v>
      </c>
      <c r="H112" s="85">
        <v>10267825</v>
      </c>
      <c r="I112" s="85">
        <v>10331363</v>
      </c>
      <c r="J112" s="85">
        <v>10394107</v>
      </c>
      <c r="K112" s="85">
        <v>10408397</v>
      </c>
      <c r="L112" s="85">
        <v>10509425</v>
      </c>
      <c r="M112" s="85">
        <v>10562949</v>
      </c>
      <c r="N112" s="86">
        <v>10532355</v>
      </c>
      <c r="O112" s="152"/>
    </row>
    <row r="113" spans="1:15" ht="14.4" customHeight="1" x14ac:dyDescent="0.2">
      <c r="A113" s="1" t="s">
        <v>91</v>
      </c>
      <c r="B113" s="87">
        <v>1402288</v>
      </c>
      <c r="C113" s="88">
        <v>1801463</v>
      </c>
      <c r="D113" s="88">
        <v>2211442</v>
      </c>
      <c r="E113" s="88">
        <v>1582000</v>
      </c>
      <c r="F113" s="88">
        <v>1511185</v>
      </c>
      <c r="G113" s="88">
        <v>1393536</v>
      </c>
      <c r="H113" s="88">
        <v>1473259</v>
      </c>
      <c r="I113" s="88">
        <v>1498815</v>
      </c>
      <c r="J113" s="88">
        <v>1611145</v>
      </c>
      <c r="K113" s="88">
        <v>1425119</v>
      </c>
      <c r="L113" s="88">
        <v>1477071</v>
      </c>
      <c r="M113" s="88">
        <v>1504492</v>
      </c>
      <c r="N113" s="89">
        <v>1442109</v>
      </c>
    </row>
    <row r="114" spans="1:15" ht="14.4" customHeight="1" x14ac:dyDescent="0.2">
      <c r="A114" s="1" t="s">
        <v>92</v>
      </c>
      <c r="B114" s="90">
        <v>2574520</v>
      </c>
      <c r="C114" s="91">
        <v>2138318</v>
      </c>
      <c r="D114" s="91">
        <v>2110444</v>
      </c>
      <c r="E114" s="91">
        <v>2516468</v>
      </c>
      <c r="F114" s="91">
        <v>2556186</v>
      </c>
      <c r="G114" s="91">
        <v>2424935</v>
      </c>
      <c r="H114" s="91">
        <v>2540537</v>
      </c>
      <c r="I114" s="91">
        <v>2556977</v>
      </c>
      <c r="J114" s="91">
        <v>2509395</v>
      </c>
      <c r="K114" s="91">
        <v>2572558</v>
      </c>
      <c r="L114" s="91">
        <v>2611582</v>
      </c>
      <c r="M114" s="91">
        <v>2577829</v>
      </c>
      <c r="N114" s="92">
        <v>2561474</v>
      </c>
    </row>
    <row r="115" spans="1:15" ht="14.4" customHeight="1" x14ac:dyDescent="0.2">
      <c r="A115" s="1" t="s">
        <v>3</v>
      </c>
      <c r="B115" s="90">
        <v>3833788</v>
      </c>
      <c r="C115" s="91">
        <v>3686868</v>
      </c>
      <c r="D115" s="91">
        <v>3542089</v>
      </c>
      <c r="E115" s="91">
        <v>3787634</v>
      </c>
      <c r="F115" s="91">
        <v>3835489</v>
      </c>
      <c r="G115" s="91">
        <v>3805246</v>
      </c>
      <c r="H115" s="91">
        <v>3852715</v>
      </c>
      <c r="I115" s="91">
        <v>3827882</v>
      </c>
      <c r="J115" s="91">
        <v>3835207</v>
      </c>
      <c r="K115" s="91">
        <v>3911361</v>
      </c>
      <c r="L115" s="91">
        <v>3914612</v>
      </c>
      <c r="M115" s="91">
        <v>3982598</v>
      </c>
      <c r="N115" s="92">
        <v>3972438</v>
      </c>
    </row>
    <row r="116" spans="1:15" ht="14.4" customHeight="1" x14ac:dyDescent="0.2">
      <c r="A116" s="1" t="s">
        <v>4</v>
      </c>
      <c r="B116" s="90">
        <v>1834376</v>
      </c>
      <c r="C116" s="91">
        <v>1715865</v>
      </c>
      <c r="D116" s="91">
        <v>1614774</v>
      </c>
      <c r="E116" s="91">
        <v>1726455</v>
      </c>
      <c r="F116" s="91">
        <v>1743836</v>
      </c>
      <c r="G116" s="91">
        <v>1770761</v>
      </c>
      <c r="H116" s="91">
        <v>1764723</v>
      </c>
      <c r="I116" s="91">
        <v>1717375</v>
      </c>
      <c r="J116" s="91">
        <v>1765429</v>
      </c>
      <c r="K116" s="91">
        <v>1849649</v>
      </c>
      <c r="L116" s="91">
        <v>1846949</v>
      </c>
      <c r="M116" s="91">
        <v>1847538</v>
      </c>
      <c r="N116" s="92">
        <v>1865663</v>
      </c>
    </row>
    <row r="117" spans="1:15" ht="14.4" customHeight="1" x14ac:dyDescent="0.2">
      <c r="A117" s="2" t="s">
        <v>5</v>
      </c>
      <c r="B117" s="93">
        <v>703564</v>
      </c>
      <c r="C117" s="94">
        <v>748193</v>
      </c>
      <c r="D117" s="94">
        <v>549989</v>
      </c>
      <c r="E117" s="94">
        <v>624980</v>
      </c>
      <c r="F117" s="94">
        <v>651158</v>
      </c>
      <c r="G117" s="94">
        <v>636235</v>
      </c>
      <c r="H117" s="94">
        <v>636591</v>
      </c>
      <c r="I117" s="94">
        <v>730314</v>
      </c>
      <c r="J117" s="94">
        <v>672931</v>
      </c>
      <c r="K117" s="94">
        <v>649710</v>
      </c>
      <c r="L117" s="94">
        <v>659211</v>
      </c>
      <c r="M117" s="94">
        <v>650492</v>
      </c>
      <c r="N117" s="95">
        <v>690671</v>
      </c>
    </row>
    <row r="118" spans="1:15" ht="14.4" customHeight="1" x14ac:dyDescent="0.3">
      <c r="A118" s="3" t="s">
        <v>32</v>
      </c>
      <c r="B118" s="84">
        <v>9325654</v>
      </c>
      <c r="C118" s="85">
        <v>9093266</v>
      </c>
      <c r="D118" s="85">
        <v>9059918</v>
      </c>
      <c r="E118" s="85">
        <v>9242402</v>
      </c>
      <c r="F118" s="85">
        <v>9291805</v>
      </c>
      <c r="G118" s="85">
        <v>9026741</v>
      </c>
      <c r="H118" s="85">
        <v>9279738</v>
      </c>
      <c r="I118" s="85">
        <v>9318678</v>
      </c>
      <c r="J118" s="85">
        <v>9495836</v>
      </c>
      <c r="K118" s="85">
        <v>9493778</v>
      </c>
      <c r="L118" s="85">
        <v>9594651</v>
      </c>
      <c r="M118" s="85">
        <v>9628371</v>
      </c>
      <c r="N118" s="86">
        <v>9599697</v>
      </c>
      <c r="O118" s="152"/>
    </row>
    <row r="119" spans="1:15" ht="14.4" customHeight="1" x14ac:dyDescent="0.2">
      <c r="A119" s="1" t="s">
        <v>91</v>
      </c>
      <c r="B119" s="87">
        <v>1351870</v>
      </c>
      <c r="C119" s="88">
        <v>1737724</v>
      </c>
      <c r="D119" s="88">
        <v>2127546</v>
      </c>
      <c r="E119" s="88">
        <v>1513265</v>
      </c>
      <c r="F119" s="88">
        <v>1455792</v>
      </c>
      <c r="G119" s="88">
        <v>1335806</v>
      </c>
      <c r="H119" s="88">
        <v>1421368</v>
      </c>
      <c r="I119" s="88">
        <v>1434775</v>
      </c>
      <c r="J119" s="88">
        <v>1563107</v>
      </c>
      <c r="K119" s="88">
        <v>1379899</v>
      </c>
      <c r="L119" s="88">
        <v>1446770</v>
      </c>
      <c r="M119" s="88">
        <v>1462916</v>
      </c>
      <c r="N119" s="89">
        <v>1392213</v>
      </c>
    </row>
    <row r="120" spans="1:15" ht="14.4" customHeight="1" x14ac:dyDescent="0.2">
      <c r="A120" s="1" t="s">
        <v>92</v>
      </c>
      <c r="B120" s="90">
        <v>2278823</v>
      </c>
      <c r="C120" s="91">
        <v>1863894</v>
      </c>
      <c r="D120" s="91">
        <v>1846184</v>
      </c>
      <c r="E120" s="91">
        <v>2249507</v>
      </c>
      <c r="F120" s="91">
        <v>2277102</v>
      </c>
      <c r="G120" s="91">
        <v>2150146</v>
      </c>
      <c r="H120" s="91">
        <v>2263130</v>
      </c>
      <c r="I120" s="91">
        <v>2277931</v>
      </c>
      <c r="J120" s="91">
        <v>2315466</v>
      </c>
      <c r="K120" s="91">
        <v>2379373</v>
      </c>
      <c r="L120" s="91">
        <v>2415145</v>
      </c>
      <c r="M120" s="91">
        <v>2388250</v>
      </c>
      <c r="N120" s="92">
        <v>2374677</v>
      </c>
    </row>
    <row r="121" spans="1:15" ht="14.4" customHeight="1" x14ac:dyDescent="0.2">
      <c r="A121" s="1" t="s">
        <v>3</v>
      </c>
      <c r="B121" s="90">
        <v>3673605</v>
      </c>
      <c r="C121" s="91">
        <v>3533740</v>
      </c>
      <c r="D121" s="91">
        <v>3373940</v>
      </c>
      <c r="E121" s="91">
        <v>3623138</v>
      </c>
      <c r="F121" s="91">
        <v>3667073</v>
      </c>
      <c r="G121" s="91">
        <v>3636033</v>
      </c>
      <c r="H121" s="91">
        <v>3689727</v>
      </c>
      <c r="I121" s="91">
        <v>3681812</v>
      </c>
      <c r="J121" s="91">
        <v>3685682</v>
      </c>
      <c r="K121" s="91">
        <v>3740458</v>
      </c>
      <c r="L121" s="91">
        <v>3745366</v>
      </c>
      <c r="M121" s="91">
        <v>3798834</v>
      </c>
      <c r="N121" s="92">
        <v>3803620</v>
      </c>
    </row>
    <row r="122" spans="1:15" ht="14.4" customHeight="1" x14ac:dyDescent="0.2">
      <c r="A122" s="1" t="s">
        <v>4</v>
      </c>
      <c r="B122" s="90">
        <v>1522910</v>
      </c>
      <c r="C122" s="91">
        <v>1440020</v>
      </c>
      <c r="D122" s="91">
        <v>1316537</v>
      </c>
      <c r="E122" s="91">
        <v>1418183</v>
      </c>
      <c r="F122" s="91">
        <v>1433584</v>
      </c>
      <c r="G122" s="91">
        <v>1458332</v>
      </c>
      <c r="H122" s="91">
        <v>1462913</v>
      </c>
      <c r="I122" s="91">
        <v>1439929</v>
      </c>
      <c r="J122" s="91">
        <v>1478696</v>
      </c>
      <c r="K122" s="91">
        <v>1536853</v>
      </c>
      <c r="L122" s="91">
        <v>1526343</v>
      </c>
      <c r="M122" s="91">
        <v>1521677</v>
      </c>
      <c r="N122" s="92">
        <v>1545692</v>
      </c>
    </row>
    <row r="123" spans="1:15" ht="14.4" customHeight="1" x14ac:dyDescent="0.2">
      <c r="A123" s="2" t="s">
        <v>5</v>
      </c>
      <c r="B123" s="93">
        <v>498446</v>
      </c>
      <c r="C123" s="94">
        <v>517888</v>
      </c>
      <c r="D123" s="94">
        <v>395711</v>
      </c>
      <c r="E123" s="94">
        <v>438309</v>
      </c>
      <c r="F123" s="94">
        <v>458254</v>
      </c>
      <c r="G123" s="94">
        <v>446424</v>
      </c>
      <c r="H123" s="94">
        <v>442600</v>
      </c>
      <c r="I123" s="94">
        <v>484231</v>
      </c>
      <c r="J123" s="94">
        <v>452885</v>
      </c>
      <c r="K123" s="94">
        <v>457195</v>
      </c>
      <c r="L123" s="94">
        <v>461027</v>
      </c>
      <c r="M123" s="94">
        <v>456694</v>
      </c>
      <c r="N123" s="95">
        <v>483495</v>
      </c>
    </row>
    <row r="126" spans="1:15" ht="14.4" customHeight="1" x14ac:dyDescent="0.2">
      <c r="A126" s="213" t="s">
        <v>104</v>
      </c>
      <c r="B126" s="213"/>
      <c r="C126" s="213"/>
      <c r="D126" s="213"/>
      <c r="E126" s="213"/>
      <c r="F126" s="213"/>
      <c r="G126" s="213"/>
      <c r="H126" s="213"/>
      <c r="I126" s="213"/>
      <c r="J126" s="213"/>
      <c r="K126" s="213"/>
      <c r="L126" s="213"/>
      <c r="M126" s="213"/>
      <c r="N126" s="213"/>
    </row>
    <row r="128" spans="1:15" ht="14.4" customHeight="1" x14ac:dyDescent="0.2">
      <c r="A128" s="214" t="s">
        <v>0</v>
      </c>
      <c r="B128" s="220" t="s">
        <v>31</v>
      </c>
      <c r="C128" s="221"/>
      <c r="D128" s="221"/>
      <c r="E128" s="221"/>
      <c r="F128" s="221"/>
      <c r="G128" s="221"/>
      <c r="H128" s="221"/>
      <c r="I128" s="221"/>
      <c r="J128" s="221"/>
      <c r="K128" s="221"/>
      <c r="L128" s="221"/>
      <c r="M128" s="221"/>
      <c r="N128" s="222"/>
    </row>
    <row r="129" spans="1:15" ht="14.4" customHeight="1" x14ac:dyDescent="0.2">
      <c r="A129" s="219"/>
      <c r="B129" s="21" t="s">
        <v>1172</v>
      </c>
      <c r="C129" s="22" t="s">
        <v>1173</v>
      </c>
      <c r="D129" s="22" t="s">
        <v>1174</v>
      </c>
      <c r="E129" s="22" t="s">
        <v>1175</v>
      </c>
      <c r="F129" s="22" t="s">
        <v>1176</v>
      </c>
      <c r="G129" s="22" t="s">
        <v>1177</v>
      </c>
      <c r="H129" s="22" t="s">
        <v>1178</v>
      </c>
      <c r="I129" s="22" t="s">
        <v>1179</v>
      </c>
      <c r="J129" s="22" t="s">
        <v>1180</v>
      </c>
      <c r="K129" s="22" t="s">
        <v>1181</v>
      </c>
      <c r="L129" s="22" t="s">
        <v>1182</v>
      </c>
      <c r="M129" s="22" t="s">
        <v>1184</v>
      </c>
      <c r="N129" s="51" t="s">
        <v>1187</v>
      </c>
    </row>
    <row r="130" spans="1:15" ht="14.4" customHeight="1" x14ac:dyDescent="0.3">
      <c r="A130" s="3" t="s">
        <v>1</v>
      </c>
      <c r="B130" s="84">
        <v>11717130</v>
      </c>
      <c r="C130" s="85">
        <v>11361061</v>
      </c>
      <c r="D130" s="85">
        <v>11139590</v>
      </c>
      <c r="E130" s="85">
        <v>11450463</v>
      </c>
      <c r="F130" s="85">
        <v>11585313</v>
      </c>
      <c r="G130" s="85">
        <v>11303961</v>
      </c>
      <c r="H130" s="85">
        <v>11498544</v>
      </c>
      <c r="I130" s="85">
        <v>11699994</v>
      </c>
      <c r="J130" s="85">
        <v>11884555</v>
      </c>
      <c r="K130" s="85">
        <v>11911543</v>
      </c>
      <c r="L130" s="85">
        <v>12045006</v>
      </c>
      <c r="M130" s="85">
        <v>12105194</v>
      </c>
      <c r="N130" s="86">
        <v>12071699</v>
      </c>
      <c r="O130" s="152"/>
    </row>
    <row r="131" spans="1:15" ht="14.4" customHeight="1" x14ac:dyDescent="0.2">
      <c r="A131" s="1" t="s">
        <v>91</v>
      </c>
      <c r="B131" s="87">
        <v>1400712</v>
      </c>
      <c r="C131" s="88">
        <v>1859336</v>
      </c>
      <c r="D131" s="88">
        <v>2227039</v>
      </c>
      <c r="E131" s="88">
        <v>1626570</v>
      </c>
      <c r="F131" s="88">
        <v>1529223</v>
      </c>
      <c r="G131" s="88">
        <v>1388255</v>
      </c>
      <c r="H131" s="88">
        <v>1472646</v>
      </c>
      <c r="I131" s="88">
        <v>1485046</v>
      </c>
      <c r="J131" s="88">
        <v>1626665</v>
      </c>
      <c r="K131" s="88">
        <v>1454213</v>
      </c>
      <c r="L131" s="88">
        <v>1508279</v>
      </c>
      <c r="M131" s="88">
        <v>1520410</v>
      </c>
      <c r="N131" s="89">
        <v>1470268</v>
      </c>
    </row>
    <row r="132" spans="1:15" ht="14.4" customHeight="1" x14ac:dyDescent="0.2">
      <c r="A132" s="1" t="s">
        <v>92</v>
      </c>
      <c r="B132" s="90">
        <v>3418101</v>
      </c>
      <c r="C132" s="91">
        <v>2875939</v>
      </c>
      <c r="D132" s="91">
        <v>2881754</v>
      </c>
      <c r="E132" s="91">
        <v>3293723</v>
      </c>
      <c r="F132" s="91">
        <v>3381501</v>
      </c>
      <c r="G132" s="91">
        <v>3257855</v>
      </c>
      <c r="H132" s="91">
        <v>3335463</v>
      </c>
      <c r="I132" s="91">
        <v>3444431</v>
      </c>
      <c r="J132" s="91">
        <v>3479087</v>
      </c>
      <c r="K132" s="91">
        <v>3537119</v>
      </c>
      <c r="L132" s="91">
        <v>3588780</v>
      </c>
      <c r="M132" s="91">
        <v>3565984</v>
      </c>
      <c r="N132" s="92">
        <v>3526232</v>
      </c>
    </row>
    <row r="133" spans="1:15" ht="14.4" customHeight="1" x14ac:dyDescent="0.2">
      <c r="A133" s="1" t="s">
        <v>3</v>
      </c>
      <c r="B133" s="90">
        <v>4207488</v>
      </c>
      <c r="C133" s="91">
        <v>4009338</v>
      </c>
      <c r="D133" s="91">
        <v>3767718</v>
      </c>
      <c r="E133" s="91">
        <v>4067402</v>
      </c>
      <c r="F133" s="91">
        <v>4156178</v>
      </c>
      <c r="G133" s="91">
        <v>4128058</v>
      </c>
      <c r="H133" s="91">
        <v>4169604</v>
      </c>
      <c r="I133" s="91">
        <v>4186561</v>
      </c>
      <c r="J133" s="91">
        <v>4198202</v>
      </c>
      <c r="K133" s="91">
        <v>4278664</v>
      </c>
      <c r="L133" s="91">
        <v>4293146</v>
      </c>
      <c r="M133" s="91">
        <v>4366550</v>
      </c>
      <c r="N133" s="92">
        <v>4361388</v>
      </c>
    </row>
    <row r="134" spans="1:15" ht="14.4" customHeight="1" x14ac:dyDescent="0.2">
      <c r="A134" s="1" t="s">
        <v>4</v>
      </c>
      <c r="B134" s="90">
        <v>1966205</v>
      </c>
      <c r="C134" s="91">
        <v>1843949</v>
      </c>
      <c r="D134" s="91">
        <v>1696133</v>
      </c>
      <c r="E134" s="91">
        <v>1821635</v>
      </c>
      <c r="F134" s="91">
        <v>1849990</v>
      </c>
      <c r="G134" s="91">
        <v>1876235</v>
      </c>
      <c r="H134" s="91">
        <v>1867838</v>
      </c>
      <c r="I134" s="91">
        <v>1835539</v>
      </c>
      <c r="J134" s="91">
        <v>1887524</v>
      </c>
      <c r="K134" s="91">
        <v>1971909</v>
      </c>
      <c r="L134" s="91">
        <v>1974296</v>
      </c>
      <c r="M134" s="91">
        <v>1979564</v>
      </c>
      <c r="N134" s="92">
        <v>2001390</v>
      </c>
    </row>
    <row r="135" spans="1:15" ht="14.4" customHeight="1" x14ac:dyDescent="0.2">
      <c r="A135" s="2" t="s">
        <v>5</v>
      </c>
      <c r="B135" s="93">
        <v>724624</v>
      </c>
      <c r="C135" s="94">
        <v>772499</v>
      </c>
      <c r="D135" s="94">
        <v>566946</v>
      </c>
      <c r="E135" s="94">
        <v>641133</v>
      </c>
      <c r="F135" s="94">
        <v>668421</v>
      </c>
      <c r="G135" s="94">
        <v>653558</v>
      </c>
      <c r="H135" s="94">
        <v>652993</v>
      </c>
      <c r="I135" s="94">
        <v>748417</v>
      </c>
      <c r="J135" s="94">
        <v>693077</v>
      </c>
      <c r="K135" s="94">
        <v>669638</v>
      </c>
      <c r="L135" s="94">
        <v>680505</v>
      </c>
      <c r="M135" s="94">
        <v>672686</v>
      </c>
      <c r="N135" s="95">
        <v>712421</v>
      </c>
    </row>
    <row r="136" spans="1:15" ht="14.4" customHeight="1" x14ac:dyDescent="0.3">
      <c r="A136" s="3" t="s">
        <v>2</v>
      </c>
      <c r="B136" s="84">
        <v>1829780</v>
      </c>
      <c r="C136" s="85">
        <v>1743850</v>
      </c>
      <c r="D136" s="85">
        <v>1587128</v>
      </c>
      <c r="E136" s="85">
        <v>1690441</v>
      </c>
      <c r="F136" s="85">
        <v>1750079</v>
      </c>
      <c r="G136" s="85">
        <v>1706933</v>
      </c>
      <c r="H136" s="85">
        <v>1695647</v>
      </c>
      <c r="I136" s="85">
        <v>1845636</v>
      </c>
      <c r="J136" s="85">
        <v>1862141</v>
      </c>
      <c r="K136" s="85">
        <v>1872845</v>
      </c>
      <c r="L136" s="85">
        <v>1907029</v>
      </c>
      <c r="M136" s="85">
        <v>1923215</v>
      </c>
      <c r="N136" s="86">
        <v>1921300</v>
      </c>
      <c r="O136" s="152"/>
    </row>
    <row r="137" spans="1:15" ht="14.4" customHeight="1" x14ac:dyDescent="0.2">
      <c r="A137" s="1" t="s">
        <v>91</v>
      </c>
      <c r="B137" s="87">
        <v>87842</v>
      </c>
      <c r="C137" s="88">
        <v>161820</v>
      </c>
      <c r="D137" s="88">
        <v>139938</v>
      </c>
      <c r="E137" s="88">
        <v>143623</v>
      </c>
      <c r="F137" s="88">
        <v>109015</v>
      </c>
      <c r="G137" s="88">
        <v>82586</v>
      </c>
      <c r="H137" s="88">
        <v>89525</v>
      </c>
      <c r="I137" s="88">
        <v>92801</v>
      </c>
      <c r="J137" s="88">
        <v>101727</v>
      </c>
      <c r="K137" s="88">
        <v>99333</v>
      </c>
      <c r="L137" s="88">
        <v>99590</v>
      </c>
      <c r="M137" s="88">
        <v>99571</v>
      </c>
      <c r="N137" s="89">
        <v>100426</v>
      </c>
    </row>
    <row r="138" spans="1:15" ht="14.4" customHeight="1" x14ac:dyDescent="0.2">
      <c r="A138" s="1" t="s">
        <v>92</v>
      </c>
      <c r="B138" s="90">
        <v>1116622</v>
      </c>
      <c r="C138" s="91">
        <v>1012708</v>
      </c>
      <c r="D138" s="91">
        <v>1034878</v>
      </c>
      <c r="E138" s="91">
        <v>1056608</v>
      </c>
      <c r="F138" s="91">
        <v>1095610</v>
      </c>
      <c r="G138" s="91">
        <v>1078577</v>
      </c>
      <c r="H138" s="91">
        <v>1066364</v>
      </c>
      <c r="I138" s="91">
        <v>1154194</v>
      </c>
      <c r="J138" s="91">
        <v>1152538</v>
      </c>
      <c r="K138" s="91">
        <v>1156169</v>
      </c>
      <c r="L138" s="91">
        <v>1170445</v>
      </c>
      <c r="M138" s="91">
        <v>1173807</v>
      </c>
      <c r="N138" s="92">
        <v>1160402</v>
      </c>
    </row>
    <row r="139" spans="1:15" ht="14.4" customHeight="1" x14ac:dyDescent="0.2">
      <c r="A139" s="1" t="s">
        <v>3</v>
      </c>
      <c r="B139" s="90">
        <v>420430</v>
      </c>
      <c r="C139" s="91">
        <v>367618</v>
      </c>
      <c r="D139" s="91">
        <v>269722</v>
      </c>
      <c r="E139" s="91">
        <v>329110</v>
      </c>
      <c r="F139" s="91">
        <v>371016</v>
      </c>
      <c r="G139" s="91">
        <v>372421</v>
      </c>
      <c r="H139" s="91">
        <v>368446</v>
      </c>
      <c r="I139" s="91">
        <v>410234</v>
      </c>
      <c r="J139" s="91">
        <v>414146</v>
      </c>
      <c r="K139" s="91">
        <v>421154</v>
      </c>
      <c r="L139" s="91">
        <v>433313</v>
      </c>
      <c r="M139" s="91">
        <v>439783</v>
      </c>
      <c r="N139" s="92">
        <v>445630</v>
      </c>
    </row>
    <row r="140" spans="1:15" ht="14.4" customHeight="1" x14ac:dyDescent="0.2">
      <c r="A140" s="1" t="s">
        <v>4</v>
      </c>
      <c r="B140" s="90">
        <v>161733</v>
      </c>
      <c r="C140" s="91">
        <v>155717</v>
      </c>
      <c r="D140" s="91">
        <v>107236</v>
      </c>
      <c r="E140" s="91">
        <v>124369</v>
      </c>
      <c r="F140" s="91">
        <v>136113</v>
      </c>
      <c r="G140" s="91">
        <v>135382</v>
      </c>
      <c r="H140" s="91">
        <v>133766</v>
      </c>
      <c r="I140" s="91">
        <v>148402</v>
      </c>
      <c r="J140" s="91">
        <v>151969</v>
      </c>
      <c r="K140" s="91">
        <v>154329</v>
      </c>
      <c r="L140" s="91">
        <v>160247</v>
      </c>
      <c r="M140" s="91">
        <v>165404</v>
      </c>
      <c r="N140" s="92">
        <v>169831</v>
      </c>
    </row>
    <row r="141" spans="1:15" ht="14.4" customHeight="1" x14ac:dyDescent="0.2">
      <c r="A141" s="2" t="s">
        <v>5</v>
      </c>
      <c r="B141" s="93">
        <v>43153</v>
      </c>
      <c r="C141" s="94">
        <v>45987</v>
      </c>
      <c r="D141" s="94">
        <v>35354</v>
      </c>
      <c r="E141" s="94">
        <v>36731</v>
      </c>
      <c r="F141" s="94">
        <v>38325</v>
      </c>
      <c r="G141" s="94">
        <v>37967</v>
      </c>
      <c r="H141" s="94">
        <v>37546</v>
      </c>
      <c r="I141" s="94">
        <v>40005</v>
      </c>
      <c r="J141" s="94">
        <v>41761</v>
      </c>
      <c r="K141" s="94">
        <v>41860</v>
      </c>
      <c r="L141" s="94">
        <v>43434</v>
      </c>
      <c r="M141" s="94">
        <v>44650</v>
      </c>
      <c r="N141" s="95">
        <v>45011</v>
      </c>
    </row>
    <row r="142" spans="1:15" ht="14.4" customHeight="1" x14ac:dyDescent="0.3">
      <c r="A142" s="3" t="s">
        <v>6</v>
      </c>
      <c r="B142" s="84">
        <v>9887350</v>
      </c>
      <c r="C142" s="85">
        <v>9617211</v>
      </c>
      <c r="D142" s="85">
        <v>9552462</v>
      </c>
      <c r="E142" s="85">
        <v>9760022</v>
      </c>
      <c r="F142" s="85">
        <v>9835234</v>
      </c>
      <c r="G142" s="85">
        <v>9597028</v>
      </c>
      <c r="H142" s="85">
        <v>9802897</v>
      </c>
      <c r="I142" s="85">
        <v>9854358</v>
      </c>
      <c r="J142" s="85">
        <v>10022414</v>
      </c>
      <c r="K142" s="85">
        <v>10038698</v>
      </c>
      <c r="L142" s="85">
        <v>10137977</v>
      </c>
      <c r="M142" s="85">
        <v>10181979</v>
      </c>
      <c r="N142" s="86">
        <v>10150399</v>
      </c>
      <c r="O142" s="152"/>
    </row>
    <row r="143" spans="1:15" ht="14.4" customHeight="1" x14ac:dyDescent="0.2">
      <c r="A143" s="1" t="s">
        <v>91</v>
      </c>
      <c r="B143" s="87">
        <v>1312870</v>
      </c>
      <c r="C143" s="88">
        <v>1697516</v>
      </c>
      <c r="D143" s="88">
        <v>2087101</v>
      </c>
      <c r="E143" s="88">
        <v>1482947</v>
      </c>
      <c r="F143" s="88">
        <v>1420208</v>
      </c>
      <c r="G143" s="88">
        <v>1305669</v>
      </c>
      <c r="H143" s="88">
        <v>1383121</v>
      </c>
      <c r="I143" s="88">
        <v>1392245</v>
      </c>
      <c r="J143" s="88">
        <v>1524938</v>
      </c>
      <c r="K143" s="88">
        <v>1354880</v>
      </c>
      <c r="L143" s="88">
        <v>1408689</v>
      </c>
      <c r="M143" s="88">
        <v>1420839</v>
      </c>
      <c r="N143" s="89">
        <v>1369842</v>
      </c>
    </row>
    <row r="144" spans="1:15" ht="14.4" customHeight="1" x14ac:dyDescent="0.2">
      <c r="A144" s="1" t="s">
        <v>92</v>
      </c>
      <c r="B144" s="90">
        <v>2301479</v>
      </c>
      <c r="C144" s="91">
        <v>1863231</v>
      </c>
      <c r="D144" s="91">
        <v>1846876</v>
      </c>
      <c r="E144" s="91">
        <v>2237115</v>
      </c>
      <c r="F144" s="91">
        <v>2285891</v>
      </c>
      <c r="G144" s="91">
        <v>2179278</v>
      </c>
      <c r="H144" s="91">
        <v>2269099</v>
      </c>
      <c r="I144" s="91">
        <v>2290237</v>
      </c>
      <c r="J144" s="91">
        <v>2326549</v>
      </c>
      <c r="K144" s="91">
        <v>2380950</v>
      </c>
      <c r="L144" s="91">
        <v>2418335</v>
      </c>
      <c r="M144" s="91">
        <v>2392177</v>
      </c>
      <c r="N144" s="92">
        <v>2365830</v>
      </c>
    </row>
    <row r="145" spans="1:15" ht="14.4" customHeight="1" x14ac:dyDescent="0.2">
      <c r="A145" s="1" t="s">
        <v>3</v>
      </c>
      <c r="B145" s="90">
        <v>3787058</v>
      </c>
      <c r="C145" s="91">
        <v>3641720</v>
      </c>
      <c r="D145" s="91">
        <v>3497996</v>
      </c>
      <c r="E145" s="91">
        <v>3738292</v>
      </c>
      <c r="F145" s="91">
        <v>3785162</v>
      </c>
      <c r="G145" s="91">
        <v>3755637</v>
      </c>
      <c r="H145" s="91">
        <v>3801158</v>
      </c>
      <c r="I145" s="91">
        <v>3776327</v>
      </c>
      <c r="J145" s="91">
        <v>3784056</v>
      </c>
      <c r="K145" s="91">
        <v>3857510</v>
      </c>
      <c r="L145" s="91">
        <v>3859833</v>
      </c>
      <c r="M145" s="91">
        <v>3926767</v>
      </c>
      <c r="N145" s="92">
        <v>3915758</v>
      </c>
    </row>
    <row r="146" spans="1:15" ht="14.4" customHeight="1" x14ac:dyDescent="0.2">
      <c r="A146" s="1" t="s">
        <v>4</v>
      </c>
      <c r="B146" s="90">
        <v>1804472</v>
      </c>
      <c r="C146" s="91">
        <v>1688232</v>
      </c>
      <c r="D146" s="91">
        <v>1588897</v>
      </c>
      <c r="E146" s="91">
        <v>1697266</v>
      </c>
      <c r="F146" s="91">
        <v>1713877</v>
      </c>
      <c r="G146" s="91">
        <v>1740853</v>
      </c>
      <c r="H146" s="91">
        <v>1734072</v>
      </c>
      <c r="I146" s="91">
        <v>1687137</v>
      </c>
      <c r="J146" s="91">
        <v>1735555</v>
      </c>
      <c r="K146" s="91">
        <v>1817580</v>
      </c>
      <c r="L146" s="91">
        <v>1814049</v>
      </c>
      <c r="M146" s="91">
        <v>1814160</v>
      </c>
      <c r="N146" s="92">
        <v>1831559</v>
      </c>
    </row>
    <row r="147" spans="1:15" ht="14.4" customHeight="1" x14ac:dyDescent="0.2">
      <c r="A147" s="2" t="s">
        <v>5</v>
      </c>
      <c r="B147" s="93">
        <v>681471</v>
      </c>
      <c r="C147" s="94">
        <v>726512</v>
      </c>
      <c r="D147" s="94">
        <v>531592</v>
      </c>
      <c r="E147" s="94">
        <v>604402</v>
      </c>
      <c r="F147" s="94">
        <v>630096</v>
      </c>
      <c r="G147" s="94">
        <v>615591</v>
      </c>
      <c r="H147" s="94">
        <v>615447</v>
      </c>
      <c r="I147" s="94">
        <v>708412</v>
      </c>
      <c r="J147" s="94">
        <v>651316</v>
      </c>
      <c r="K147" s="94">
        <v>627778</v>
      </c>
      <c r="L147" s="94">
        <v>637071</v>
      </c>
      <c r="M147" s="94">
        <v>628036</v>
      </c>
      <c r="N147" s="95">
        <v>667410</v>
      </c>
    </row>
    <row r="148" spans="1:15" ht="14.4" customHeight="1" x14ac:dyDescent="0.3">
      <c r="A148" s="3" t="s">
        <v>32</v>
      </c>
      <c r="B148" s="84">
        <v>8973854</v>
      </c>
      <c r="C148" s="85">
        <v>8752893</v>
      </c>
      <c r="D148" s="85">
        <v>8708657</v>
      </c>
      <c r="E148" s="85">
        <v>8871722</v>
      </c>
      <c r="F148" s="85">
        <v>8935448</v>
      </c>
      <c r="G148" s="85">
        <v>8699852</v>
      </c>
      <c r="H148" s="85">
        <v>8917415</v>
      </c>
      <c r="I148" s="85">
        <v>8944188</v>
      </c>
      <c r="J148" s="85">
        <v>9115251</v>
      </c>
      <c r="K148" s="85">
        <v>9111564</v>
      </c>
      <c r="L148" s="85">
        <v>9205584</v>
      </c>
      <c r="M148" s="85">
        <v>9227867</v>
      </c>
      <c r="N148" s="86">
        <v>9203640</v>
      </c>
      <c r="O148" s="152"/>
    </row>
    <row r="149" spans="1:15" ht="14.4" customHeight="1" x14ac:dyDescent="0.2">
      <c r="A149" s="1" t="s">
        <v>91</v>
      </c>
      <c r="B149" s="87">
        <v>1292323</v>
      </c>
      <c r="C149" s="88">
        <v>1667624</v>
      </c>
      <c r="D149" s="88">
        <v>2052473</v>
      </c>
      <c r="E149" s="88">
        <v>1452128</v>
      </c>
      <c r="F149" s="88">
        <v>1398210</v>
      </c>
      <c r="G149" s="88">
        <v>1286458</v>
      </c>
      <c r="H149" s="88">
        <v>1364414</v>
      </c>
      <c r="I149" s="88">
        <v>1364044</v>
      </c>
      <c r="J149" s="88">
        <v>1489480</v>
      </c>
      <c r="K149" s="88">
        <v>1319224</v>
      </c>
      <c r="L149" s="88">
        <v>1385806</v>
      </c>
      <c r="M149" s="88">
        <v>1388068</v>
      </c>
      <c r="N149" s="89">
        <v>1328923</v>
      </c>
    </row>
    <row r="150" spans="1:15" ht="14.4" customHeight="1" x14ac:dyDescent="0.2">
      <c r="A150" s="1" t="s">
        <v>92</v>
      </c>
      <c r="B150" s="90">
        <v>2079292</v>
      </c>
      <c r="C150" s="91">
        <v>1683064</v>
      </c>
      <c r="D150" s="91">
        <v>1654840</v>
      </c>
      <c r="E150" s="91">
        <v>2033732</v>
      </c>
      <c r="F150" s="91">
        <v>2073848</v>
      </c>
      <c r="G150" s="91">
        <v>1966887</v>
      </c>
      <c r="H150" s="91">
        <v>2055210</v>
      </c>
      <c r="I150" s="91">
        <v>2072439</v>
      </c>
      <c r="J150" s="91">
        <v>2106751</v>
      </c>
      <c r="K150" s="91">
        <v>2159597</v>
      </c>
      <c r="L150" s="91">
        <v>2190175</v>
      </c>
      <c r="M150" s="91">
        <v>2167178</v>
      </c>
      <c r="N150" s="92">
        <v>2149065</v>
      </c>
    </row>
    <row r="151" spans="1:15" ht="14.4" customHeight="1" x14ac:dyDescent="0.2">
      <c r="A151" s="1" t="s">
        <v>3</v>
      </c>
      <c r="B151" s="90">
        <v>3629258</v>
      </c>
      <c r="C151" s="91">
        <v>3490638</v>
      </c>
      <c r="D151" s="91">
        <v>3331316</v>
      </c>
      <c r="E151" s="91">
        <v>3576208</v>
      </c>
      <c r="F151" s="91">
        <v>3619336</v>
      </c>
      <c r="G151" s="91">
        <v>3589152</v>
      </c>
      <c r="H151" s="91">
        <v>3640754</v>
      </c>
      <c r="I151" s="91">
        <v>3632634</v>
      </c>
      <c r="J151" s="91">
        <v>3636437</v>
      </c>
      <c r="K151" s="91">
        <v>3689587</v>
      </c>
      <c r="L151" s="91">
        <v>3693706</v>
      </c>
      <c r="M151" s="91">
        <v>3746432</v>
      </c>
      <c r="N151" s="92">
        <v>3749996</v>
      </c>
    </row>
    <row r="152" spans="1:15" ht="14.4" customHeight="1" x14ac:dyDescent="0.2">
      <c r="A152" s="1" t="s">
        <v>4</v>
      </c>
      <c r="B152" s="90">
        <v>1495412</v>
      </c>
      <c r="C152" s="91">
        <v>1414093</v>
      </c>
      <c r="D152" s="91">
        <v>1291786</v>
      </c>
      <c r="E152" s="91">
        <v>1390884</v>
      </c>
      <c r="F152" s="91">
        <v>1405805</v>
      </c>
      <c r="G152" s="91">
        <v>1430565</v>
      </c>
      <c r="H152" s="91">
        <v>1434520</v>
      </c>
      <c r="I152" s="91">
        <v>1411575</v>
      </c>
      <c r="J152" s="91">
        <v>1450213</v>
      </c>
      <c r="K152" s="91">
        <v>1506862</v>
      </c>
      <c r="L152" s="91">
        <v>1495923</v>
      </c>
      <c r="M152" s="91">
        <v>1490853</v>
      </c>
      <c r="N152" s="92">
        <v>1514242</v>
      </c>
    </row>
    <row r="153" spans="1:15" ht="14.4" customHeight="1" x14ac:dyDescent="0.2">
      <c r="A153" s="2" t="s">
        <v>5</v>
      </c>
      <c r="B153" s="93">
        <v>477569</v>
      </c>
      <c r="C153" s="94">
        <v>497474</v>
      </c>
      <c r="D153" s="94">
        <v>378242</v>
      </c>
      <c r="E153" s="94">
        <v>418770</v>
      </c>
      <c r="F153" s="94">
        <v>438249</v>
      </c>
      <c r="G153" s="94">
        <v>426790</v>
      </c>
      <c r="H153" s="94">
        <v>422517</v>
      </c>
      <c r="I153" s="94">
        <v>463496</v>
      </c>
      <c r="J153" s="94">
        <v>432370</v>
      </c>
      <c r="K153" s="94">
        <v>436294</v>
      </c>
      <c r="L153" s="94">
        <v>439974</v>
      </c>
      <c r="M153" s="94">
        <v>435336</v>
      </c>
      <c r="N153" s="95">
        <v>461414</v>
      </c>
    </row>
    <row r="156" spans="1:15" ht="14.4" customHeight="1" x14ac:dyDescent="0.2">
      <c r="A156" s="213" t="s">
        <v>105</v>
      </c>
      <c r="B156" s="213"/>
      <c r="C156" s="213"/>
      <c r="D156" s="213"/>
      <c r="E156" s="213"/>
      <c r="F156" s="213"/>
      <c r="G156" s="213"/>
      <c r="H156" s="213"/>
      <c r="I156" s="213"/>
      <c r="J156" s="213"/>
      <c r="K156" s="213"/>
      <c r="L156" s="213"/>
      <c r="M156" s="213"/>
      <c r="N156" s="213"/>
    </row>
    <row r="158" spans="1:15" ht="14.4" customHeight="1" x14ac:dyDescent="0.2">
      <c r="A158" s="214" t="s">
        <v>0</v>
      </c>
      <c r="B158" s="216" t="s">
        <v>31</v>
      </c>
      <c r="C158" s="217"/>
      <c r="D158" s="217"/>
      <c r="E158" s="217"/>
      <c r="F158" s="217"/>
      <c r="G158" s="217"/>
      <c r="H158" s="217"/>
      <c r="I158" s="217"/>
      <c r="J158" s="217"/>
      <c r="K158" s="217"/>
      <c r="L158" s="217"/>
      <c r="M158" s="217"/>
      <c r="N158" s="218"/>
    </row>
    <row r="159" spans="1:15" ht="14.4" customHeight="1" x14ac:dyDescent="0.2">
      <c r="A159" s="215"/>
      <c r="B159" s="66" t="s">
        <v>1172</v>
      </c>
      <c r="C159" s="58" t="s">
        <v>1173</v>
      </c>
      <c r="D159" s="58" t="s">
        <v>1174</v>
      </c>
      <c r="E159" s="58" t="s">
        <v>1175</v>
      </c>
      <c r="F159" s="58" t="s">
        <v>1176</v>
      </c>
      <c r="G159" s="58" t="s">
        <v>1177</v>
      </c>
      <c r="H159" s="58" t="s">
        <v>1178</v>
      </c>
      <c r="I159" s="58" t="s">
        <v>1179</v>
      </c>
      <c r="J159" s="58" t="s">
        <v>1180</v>
      </c>
      <c r="K159" s="58" t="s">
        <v>1181</v>
      </c>
      <c r="L159" s="58" t="s">
        <v>1182</v>
      </c>
      <c r="M159" s="58" t="s">
        <v>1184</v>
      </c>
      <c r="N159" s="51" t="s">
        <v>1187</v>
      </c>
    </row>
    <row r="160" spans="1:15" ht="14.4" customHeight="1" x14ac:dyDescent="0.3">
      <c r="A160" s="3" t="s">
        <v>1</v>
      </c>
      <c r="B160" s="84">
        <v>12114832</v>
      </c>
      <c r="C160" s="85">
        <v>11366557</v>
      </c>
      <c r="D160" s="85">
        <v>11002542</v>
      </c>
      <c r="E160" s="85">
        <v>11525284</v>
      </c>
      <c r="F160" s="85">
        <v>11771947</v>
      </c>
      <c r="G160" s="85">
        <v>11536827</v>
      </c>
      <c r="H160" s="85">
        <v>11797481</v>
      </c>
      <c r="I160" s="85">
        <v>11959148</v>
      </c>
      <c r="J160" s="85">
        <v>12073931</v>
      </c>
      <c r="K160" s="85">
        <v>12241257</v>
      </c>
      <c r="L160" s="85">
        <v>12457919</v>
      </c>
      <c r="M160" s="85">
        <v>12545248</v>
      </c>
      <c r="N160" s="86">
        <v>12476658</v>
      </c>
      <c r="O160" s="152"/>
    </row>
    <row r="161" spans="1:15" ht="14.4" customHeight="1" x14ac:dyDescent="0.2">
      <c r="A161" s="1" t="s">
        <v>91</v>
      </c>
      <c r="B161" s="87">
        <v>1476470</v>
      </c>
      <c r="C161" s="88">
        <v>1965893</v>
      </c>
      <c r="D161" s="88">
        <v>2327832</v>
      </c>
      <c r="E161" s="88">
        <v>1721454</v>
      </c>
      <c r="F161" s="88">
        <v>1603495</v>
      </c>
      <c r="G161" s="88">
        <v>1448237</v>
      </c>
      <c r="H161" s="88">
        <v>1545064</v>
      </c>
      <c r="I161" s="88">
        <v>1571122</v>
      </c>
      <c r="J161" s="88">
        <v>1700332</v>
      </c>
      <c r="K161" s="88">
        <v>1516320</v>
      </c>
      <c r="L161" s="88">
        <v>1573057</v>
      </c>
      <c r="M161" s="88">
        <v>1601112</v>
      </c>
      <c r="N161" s="89">
        <v>1546526</v>
      </c>
    </row>
    <row r="162" spans="1:15" ht="14.4" customHeight="1" x14ac:dyDescent="0.2">
      <c r="A162" s="1" t="s">
        <v>92</v>
      </c>
      <c r="B162" s="90">
        <v>3790977</v>
      </c>
      <c r="C162" s="91">
        <v>2844127</v>
      </c>
      <c r="D162" s="91">
        <v>2717333</v>
      </c>
      <c r="E162" s="91">
        <v>3319377</v>
      </c>
      <c r="F162" s="91">
        <v>3544303</v>
      </c>
      <c r="G162" s="91">
        <v>3475805</v>
      </c>
      <c r="H162" s="91">
        <v>3605483</v>
      </c>
      <c r="I162" s="91">
        <v>3664990</v>
      </c>
      <c r="J162" s="91">
        <v>3652069</v>
      </c>
      <c r="K162" s="91">
        <v>3850753</v>
      </c>
      <c r="L162" s="91">
        <v>3981712</v>
      </c>
      <c r="M162" s="91">
        <v>3972144</v>
      </c>
      <c r="N162" s="92">
        <v>3897886</v>
      </c>
    </row>
    <row r="163" spans="1:15" ht="14.4" customHeight="1" x14ac:dyDescent="0.2">
      <c r="A163" s="1" t="s">
        <v>3</v>
      </c>
      <c r="B163" s="90">
        <v>4169156</v>
      </c>
      <c r="C163" s="91">
        <v>3962546</v>
      </c>
      <c r="D163" s="91">
        <v>3717424</v>
      </c>
      <c r="E163" s="91">
        <v>4032853</v>
      </c>
      <c r="F163" s="91">
        <v>4118871</v>
      </c>
      <c r="G163" s="91">
        <v>4095654</v>
      </c>
      <c r="H163" s="91">
        <v>4137028</v>
      </c>
      <c r="I163" s="91">
        <v>4152770</v>
      </c>
      <c r="J163" s="91">
        <v>4160941</v>
      </c>
      <c r="K163" s="91">
        <v>4245236</v>
      </c>
      <c r="L163" s="91">
        <v>4261090</v>
      </c>
      <c r="M163" s="91">
        <v>4333180</v>
      </c>
      <c r="N163" s="92">
        <v>4330956</v>
      </c>
    </row>
    <row r="164" spans="1:15" ht="14.4" customHeight="1" x14ac:dyDescent="0.2">
      <c r="A164" s="1" t="s">
        <v>4</v>
      </c>
      <c r="B164" s="90">
        <v>1957587</v>
      </c>
      <c r="C164" s="91">
        <v>1827514</v>
      </c>
      <c r="D164" s="91">
        <v>1678398</v>
      </c>
      <c r="E164" s="91">
        <v>1812034</v>
      </c>
      <c r="F164" s="91">
        <v>1840579</v>
      </c>
      <c r="G164" s="91">
        <v>1866897</v>
      </c>
      <c r="H164" s="91">
        <v>1860438</v>
      </c>
      <c r="I164" s="91">
        <v>1824605</v>
      </c>
      <c r="J164" s="91">
        <v>1872410</v>
      </c>
      <c r="K164" s="91">
        <v>1962429</v>
      </c>
      <c r="L164" s="91">
        <v>1964942</v>
      </c>
      <c r="M164" s="91">
        <v>1969713</v>
      </c>
      <c r="N164" s="92">
        <v>1992875</v>
      </c>
    </row>
    <row r="165" spans="1:15" ht="14.4" customHeight="1" x14ac:dyDescent="0.2">
      <c r="A165" s="2" t="s">
        <v>5</v>
      </c>
      <c r="B165" s="93">
        <v>720642</v>
      </c>
      <c r="C165" s="94">
        <v>766477</v>
      </c>
      <c r="D165" s="94">
        <v>561555</v>
      </c>
      <c r="E165" s="94">
        <v>639566</v>
      </c>
      <c r="F165" s="94">
        <v>664699</v>
      </c>
      <c r="G165" s="94">
        <v>650234</v>
      </c>
      <c r="H165" s="94">
        <v>649468</v>
      </c>
      <c r="I165" s="94">
        <v>745661</v>
      </c>
      <c r="J165" s="94">
        <v>688179</v>
      </c>
      <c r="K165" s="94">
        <v>666519</v>
      </c>
      <c r="L165" s="94">
        <v>677118</v>
      </c>
      <c r="M165" s="94">
        <v>669099</v>
      </c>
      <c r="N165" s="95">
        <v>708415</v>
      </c>
    </row>
    <row r="166" spans="1:15" ht="14.4" customHeight="1" x14ac:dyDescent="0.3">
      <c r="A166" s="3" t="s">
        <v>2</v>
      </c>
      <c r="B166" s="84">
        <v>1363449</v>
      </c>
      <c r="C166" s="85">
        <v>1278671</v>
      </c>
      <c r="D166" s="85">
        <v>1041020</v>
      </c>
      <c r="E166" s="85">
        <v>1172467</v>
      </c>
      <c r="F166" s="85">
        <v>1247675</v>
      </c>
      <c r="G166" s="85">
        <v>1230037</v>
      </c>
      <c r="H166" s="85">
        <v>1224977</v>
      </c>
      <c r="I166" s="85">
        <v>1357430</v>
      </c>
      <c r="J166" s="85">
        <v>1376034</v>
      </c>
      <c r="K166" s="85">
        <v>1389976</v>
      </c>
      <c r="L166" s="85">
        <v>1424323</v>
      </c>
      <c r="M166" s="85">
        <v>1448847</v>
      </c>
      <c r="N166" s="86">
        <v>1453952</v>
      </c>
      <c r="O166" s="152"/>
    </row>
    <row r="167" spans="1:15" ht="14.4" customHeight="1" x14ac:dyDescent="0.2">
      <c r="A167" s="1" t="s">
        <v>91</v>
      </c>
      <c r="B167" s="87">
        <v>119366</v>
      </c>
      <c r="C167" s="88">
        <v>198202</v>
      </c>
      <c r="D167" s="88">
        <v>162233</v>
      </c>
      <c r="E167" s="88">
        <v>175253</v>
      </c>
      <c r="F167" s="88">
        <v>138349</v>
      </c>
      <c r="G167" s="88">
        <v>104581</v>
      </c>
      <c r="H167" s="88">
        <v>119235</v>
      </c>
      <c r="I167" s="88">
        <v>123188</v>
      </c>
      <c r="J167" s="88">
        <v>133757</v>
      </c>
      <c r="K167" s="88">
        <v>128762</v>
      </c>
      <c r="L167" s="88">
        <v>132906</v>
      </c>
      <c r="M167" s="88">
        <v>136377</v>
      </c>
      <c r="N167" s="89">
        <v>138052</v>
      </c>
    </row>
    <row r="168" spans="1:15" ht="14.4" customHeight="1" x14ac:dyDescent="0.2">
      <c r="A168" s="1" t="s">
        <v>92</v>
      </c>
      <c r="B168" s="90">
        <v>721032</v>
      </c>
      <c r="C168" s="91">
        <v>618064</v>
      </c>
      <c r="D168" s="91">
        <v>579397</v>
      </c>
      <c r="E168" s="91">
        <v>617148</v>
      </c>
      <c r="F168" s="91">
        <v>670820</v>
      </c>
      <c r="G168" s="91">
        <v>680549</v>
      </c>
      <c r="H168" s="91">
        <v>668241</v>
      </c>
      <c r="I168" s="91">
        <v>741031</v>
      </c>
      <c r="J168" s="91">
        <v>740793</v>
      </c>
      <c r="K168" s="91">
        <v>750562</v>
      </c>
      <c r="L168" s="91">
        <v>763458</v>
      </c>
      <c r="M168" s="91">
        <v>772534</v>
      </c>
      <c r="N168" s="92">
        <v>765564</v>
      </c>
    </row>
    <row r="169" spans="1:15" ht="14.4" customHeight="1" x14ac:dyDescent="0.2">
      <c r="A169" s="1" t="s">
        <v>3</v>
      </c>
      <c r="B169" s="90">
        <v>357336</v>
      </c>
      <c r="C169" s="91">
        <v>302163</v>
      </c>
      <c r="D169" s="91">
        <v>198742</v>
      </c>
      <c r="E169" s="91">
        <v>260202</v>
      </c>
      <c r="F169" s="91">
        <v>305085</v>
      </c>
      <c r="G169" s="91">
        <v>311250</v>
      </c>
      <c r="H169" s="91">
        <v>306185</v>
      </c>
      <c r="I169" s="91">
        <v>346149</v>
      </c>
      <c r="J169" s="91">
        <v>349785</v>
      </c>
      <c r="K169" s="91">
        <v>356775</v>
      </c>
      <c r="L169" s="91">
        <v>368074</v>
      </c>
      <c r="M169" s="91">
        <v>374269</v>
      </c>
      <c r="N169" s="92">
        <v>380514</v>
      </c>
    </row>
    <row r="170" spans="1:15" ht="14.4" customHeight="1" x14ac:dyDescent="0.2">
      <c r="A170" s="1" t="s">
        <v>4</v>
      </c>
      <c r="B170" s="90">
        <v>134545</v>
      </c>
      <c r="C170" s="91">
        <v>128130</v>
      </c>
      <c r="D170" s="91">
        <v>76814</v>
      </c>
      <c r="E170" s="91">
        <v>94443</v>
      </c>
      <c r="F170" s="91">
        <v>106716</v>
      </c>
      <c r="G170" s="91">
        <v>107321</v>
      </c>
      <c r="H170" s="91">
        <v>105381</v>
      </c>
      <c r="I170" s="91">
        <v>119170</v>
      </c>
      <c r="J170" s="91">
        <v>122403</v>
      </c>
      <c r="K170" s="91">
        <v>124664</v>
      </c>
      <c r="L170" s="91">
        <v>129590</v>
      </c>
      <c r="M170" s="91">
        <v>134513</v>
      </c>
      <c r="N170" s="92">
        <v>138576</v>
      </c>
    </row>
    <row r="171" spans="1:15" ht="14.4" customHeight="1" x14ac:dyDescent="0.2">
      <c r="A171" s="2" t="s">
        <v>5</v>
      </c>
      <c r="B171" s="93">
        <v>31170</v>
      </c>
      <c r="C171" s="94">
        <v>32112</v>
      </c>
      <c r="D171" s="94">
        <v>23834</v>
      </c>
      <c r="E171" s="94">
        <v>25421</v>
      </c>
      <c r="F171" s="94">
        <v>26705</v>
      </c>
      <c r="G171" s="94">
        <v>26336</v>
      </c>
      <c r="H171" s="94">
        <v>25935</v>
      </c>
      <c r="I171" s="94">
        <v>27892</v>
      </c>
      <c r="J171" s="94">
        <v>29296</v>
      </c>
      <c r="K171" s="94">
        <v>29213</v>
      </c>
      <c r="L171" s="94">
        <v>30295</v>
      </c>
      <c r="M171" s="94">
        <v>31154</v>
      </c>
      <c r="N171" s="95">
        <v>31246</v>
      </c>
    </row>
    <row r="172" spans="1:15" ht="14.4" customHeight="1" x14ac:dyDescent="0.3">
      <c r="A172" s="3" t="s">
        <v>6</v>
      </c>
      <c r="B172" s="84">
        <v>10751383</v>
      </c>
      <c r="C172" s="85">
        <v>10087886</v>
      </c>
      <c r="D172" s="85">
        <v>9961522</v>
      </c>
      <c r="E172" s="85">
        <v>10352817</v>
      </c>
      <c r="F172" s="85">
        <v>10524272</v>
      </c>
      <c r="G172" s="85">
        <v>10306790</v>
      </c>
      <c r="H172" s="85">
        <v>10572504</v>
      </c>
      <c r="I172" s="85">
        <v>10601718</v>
      </c>
      <c r="J172" s="85">
        <v>10697897</v>
      </c>
      <c r="K172" s="85">
        <v>10851281</v>
      </c>
      <c r="L172" s="85">
        <v>11033596</v>
      </c>
      <c r="M172" s="85">
        <v>11096401</v>
      </c>
      <c r="N172" s="86">
        <v>11022706</v>
      </c>
      <c r="O172" s="152"/>
    </row>
    <row r="173" spans="1:15" ht="14.4" customHeight="1" x14ac:dyDescent="0.2">
      <c r="A173" s="1" t="s">
        <v>91</v>
      </c>
      <c r="B173" s="87">
        <v>1357104</v>
      </c>
      <c r="C173" s="88">
        <v>1767691</v>
      </c>
      <c r="D173" s="88">
        <v>2165599</v>
      </c>
      <c r="E173" s="88">
        <v>1546201</v>
      </c>
      <c r="F173" s="88">
        <v>1465146</v>
      </c>
      <c r="G173" s="88">
        <v>1343656</v>
      </c>
      <c r="H173" s="88">
        <v>1425829</v>
      </c>
      <c r="I173" s="88">
        <v>1447934</v>
      </c>
      <c r="J173" s="88">
        <v>1566575</v>
      </c>
      <c r="K173" s="88">
        <v>1387558</v>
      </c>
      <c r="L173" s="88">
        <v>1440151</v>
      </c>
      <c r="M173" s="88">
        <v>1464735</v>
      </c>
      <c r="N173" s="89">
        <v>1408474</v>
      </c>
    </row>
    <row r="174" spans="1:15" ht="14.4" customHeight="1" x14ac:dyDescent="0.2">
      <c r="A174" s="1" t="s">
        <v>92</v>
      </c>
      <c r="B174" s="90">
        <v>3069945</v>
      </c>
      <c r="C174" s="91">
        <v>2226063</v>
      </c>
      <c r="D174" s="91">
        <v>2137936</v>
      </c>
      <c r="E174" s="91">
        <v>2702229</v>
      </c>
      <c r="F174" s="91">
        <v>2873483</v>
      </c>
      <c r="G174" s="91">
        <v>2795256</v>
      </c>
      <c r="H174" s="91">
        <v>2937242</v>
      </c>
      <c r="I174" s="91">
        <v>2923959</v>
      </c>
      <c r="J174" s="91">
        <v>2911276</v>
      </c>
      <c r="K174" s="91">
        <v>3100191</v>
      </c>
      <c r="L174" s="91">
        <v>3218254</v>
      </c>
      <c r="M174" s="91">
        <v>3199610</v>
      </c>
      <c r="N174" s="92">
        <v>3132322</v>
      </c>
    </row>
    <row r="175" spans="1:15" ht="14.4" customHeight="1" x14ac:dyDescent="0.2">
      <c r="A175" s="1" t="s">
        <v>3</v>
      </c>
      <c r="B175" s="90">
        <v>3811820</v>
      </c>
      <c r="C175" s="91">
        <v>3660383</v>
      </c>
      <c r="D175" s="91">
        <v>3518682</v>
      </c>
      <c r="E175" s="91">
        <v>3772651</v>
      </c>
      <c r="F175" s="91">
        <v>3813786</v>
      </c>
      <c r="G175" s="91">
        <v>3784404</v>
      </c>
      <c r="H175" s="91">
        <v>3830843</v>
      </c>
      <c r="I175" s="91">
        <v>3806621</v>
      </c>
      <c r="J175" s="91">
        <v>3811156</v>
      </c>
      <c r="K175" s="91">
        <v>3888461</v>
      </c>
      <c r="L175" s="91">
        <v>3893016</v>
      </c>
      <c r="M175" s="91">
        <v>3958911</v>
      </c>
      <c r="N175" s="92">
        <v>3950442</v>
      </c>
    </row>
    <row r="176" spans="1:15" ht="14.4" customHeight="1" x14ac:dyDescent="0.2">
      <c r="A176" s="1" t="s">
        <v>4</v>
      </c>
      <c r="B176" s="90">
        <v>1823042</v>
      </c>
      <c r="C176" s="91">
        <v>1699384</v>
      </c>
      <c r="D176" s="91">
        <v>1601584</v>
      </c>
      <c r="E176" s="91">
        <v>1717591</v>
      </c>
      <c r="F176" s="91">
        <v>1733863</v>
      </c>
      <c r="G176" s="91">
        <v>1759576</v>
      </c>
      <c r="H176" s="91">
        <v>1755057</v>
      </c>
      <c r="I176" s="91">
        <v>1705435</v>
      </c>
      <c r="J176" s="91">
        <v>1750007</v>
      </c>
      <c r="K176" s="91">
        <v>1837765</v>
      </c>
      <c r="L176" s="91">
        <v>1835352</v>
      </c>
      <c r="M176" s="91">
        <v>1835200</v>
      </c>
      <c r="N176" s="92">
        <v>1854299</v>
      </c>
    </row>
    <row r="177" spans="1:15" ht="14.4" customHeight="1" x14ac:dyDescent="0.2">
      <c r="A177" s="2" t="s">
        <v>5</v>
      </c>
      <c r="B177" s="93">
        <v>689472</v>
      </c>
      <c r="C177" s="94">
        <v>734365</v>
      </c>
      <c r="D177" s="94">
        <v>537721</v>
      </c>
      <c r="E177" s="94">
        <v>614145</v>
      </c>
      <c r="F177" s="94">
        <v>637994</v>
      </c>
      <c r="G177" s="94">
        <v>623898</v>
      </c>
      <c r="H177" s="94">
        <v>623533</v>
      </c>
      <c r="I177" s="94">
        <v>717769</v>
      </c>
      <c r="J177" s="94">
        <v>658883</v>
      </c>
      <c r="K177" s="94">
        <v>637306</v>
      </c>
      <c r="L177" s="94">
        <v>646823</v>
      </c>
      <c r="M177" s="94">
        <v>637945</v>
      </c>
      <c r="N177" s="95">
        <v>677169</v>
      </c>
    </row>
    <row r="178" spans="1:15" ht="14.4" customHeight="1" x14ac:dyDescent="0.3">
      <c r="A178" s="3" t="s">
        <v>32</v>
      </c>
      <c r="B178" s="84">
        <v>9197643</v>
      </c>
      <c r="C178" s="85">
        <v>8975827</v>
      </c>
      <c r="D178" s="85">
        <v>8928332</v>
      </c>
      <c r="E178" s="85">
        <v>9131403</v>
      </c>
      <c r="F178" s="85">
        <v>9167217</v>
      </c>
      <c r="G178" s="85">
        <v>8904034</v>
      </c>
      <c r="H178" s="85">
        <v>9149777</v>
      </c>
      <c r="I178" s="85">
        <v>9185757</v>
      </c>
      <c r="J178" s="85">
        <v>9352933</v>
      </c>
      <c r="K178" s="85">
        <v>9355285</v>
      </c>
      <c r="L178" s="85">
        <v>9453605</v>
      </c>
      <c r="M178" s="85">
        <v>9483689</v>
      </c>
      <c r="N178" s="86">
        <v>9456885</v>
      </c>
      <c r="O178" s="152"/>
    </row>
    <row r="179" spans="1:15" ht="14.4" customHeight="1" x14ac:dyDescent="0.2">
      <c r="A179" s="1" t="s">
        <v>91</v>
      </c>
      <c r="B179" s="87">
        <v>1315612</v>
      </c>
      <c r="C179" s="88">
        <v>1711451</v>
      </c>
      <c r="D179" s="88">
        <v>2090139</v>
      </c>
      <c r="E179" s="88">
        <v>1485888</v>
      </c>
      <c r="F179" s="88">
        <v>1418710</v>
      </c>
      <c r="G179" s="88">
        <v>1293733</v>
      </c>
      <c r="H179" s="88">
        <v>1383980</v>
      </c>
      <c r="I179" s="88">
        <v>1392247</v>
      </c>
      <c r="J179" s="88">
        <v>1519551</v>
      </c>
      <c r="K179" s="88">
        <v>1343229</v>
      </c>
      <c r="L179" s="88">
        <v>1410406</v>
      </c>
      <c r="M179" s="88">
        <v>1421707</v>
      </c>
      <c r="N179" s="89">
        <v>1356564</v>
      </c>
    </row>
    <row r="180" spans="1:15" ht="14.4" customHeight="1" x14ac:dyDescent="0.2">
      <c r="A180" s="1" t="s">
        <v>92</v>
      </c>
      <c r="B180" s="90">
        <v>2218253</v>
      </c>
      <c r="C180" s="91">
        <v>1813261</v>
      </c>
      <c r="D180" s="91">
        <v>1784443</v>
      </c>
      <c r="E180" s="91">
        <v>2186274</v>
      </c>
      <c r="F180" s="91">
        <v>2218846</v>
      </c>
      <c r="G180" s="91">
        <v>2098272</v>
      </c>
      <c r="H180" s="91">
        <v>2199954</v>
      </c>
      <c r="I180" s="91">
        <v>2217417</v>
      </c>
      <c r="J180" s="91">
        <v>2252028</v>
      </c>
      <c r="K180" s="91">
        <v>2308948</v>
      </c>
      <c r="L180" s="91">
        <v>2340420</v>
      </c>
      <c r="M180" s="91">
        <v>2317374</v>
      </c>
      <c r="N180" s="92">
        <v>2298356</v>
      </c>
    </row>
    <row r="181" spans="1:15" ht="14.4" customHeight="1" x14ac:dyDescent="0.2">
      <c r="A181" s="1" t="s">
        <v>3</v>
      </c>
      <c r="B181" s="90">
        <v>3653376</v>
      </c>
      <c r="C181" s="91">
        <v>3508815</v>
      </c>
      <c r="D181" s="91">
        <v>3352353</v>
      </c>
      <c r="E181" s="91">
        <v>3609527</v>
      </c>
      <c r="F181" s="91">
        <v>3647146</v>
      </c>
      <c r="G181" s="91">
        <v>3616989</v>
      </c>
      <c r="H181" s="91">
        <v>3669540</v>
      </c>
      <c r="I181" s="91">
        <v>3662175</v>
      </c>
      <c r="J181" s="91">
        <v>3663327</v>
      </c>
      <c r="K181" s="91">
        <v>3719295</v>
      </c>
      <c r="L181" s="91">
        <v>3725567</v>
      </c>
      <c r="M181" s="91">
        <v>3776975</v>
      </c>
      <c r="N181" s="92">
        <v>3783313</v>
      </c>
    </row>
    <row r="182" spans="1:15" ht="14.4" customHeight="1" x14ac:dyDescent="0.2">
      <c r="A182" s="1" t="s">
        <v>4</v>
      </c>
      <c r="B182" s="90">
        <v>1515130</v>
      </c>
      <c r="C182" s="91">
        <v>1427874</v>
      </c>
      <c r="D182" s="91">
        <v>1308369</v>
      </c>
      <c r="E182" s="91">
        <v>1413372</v>
      </c>
      <c r="F182" s="91">
        <v>1426922</v>
      </c>
      <c r="G182" s="91">
        <v>1451320</v>
      </c>
      <c r="H182" s="91">
        <v>1456219</v>
      </c>
      <c r="I182" s="91">
        <v>1432560</v>
      </c>
      <c r="J182" s="91">
        <v>1468618</v>
      </c>
      <c r="K182" s="91">
        <v>1529368</v>
      </c>
      <c r="L182" s="91">
        <v>1518867</v>
      </c>
      <c r="M182" s="91">
        <v>1513770</v>
      </c>
      <c r="N182" s="92">
        <v>1537944</v>
      </c>
    </row>
    <row r="183" spans="1:15" ht="14.4" customHeight="1" x14ac:dyDescent="0.2">
      <c r="A183" s="2" t="s">
        <v>5</v>
      </c>
      <c r="B183" s="93">
        <v>495272</v>
      </c>
      <c r="C183" s="94">
        <v>514426</v>
      </c>
      <c r="D183" s="94">
        <v>393028</v>
      </c>
      <c r="E183" s="94">
        <v>436342</v>
      </c>
      <c r="F183" s="94">
        <v>455593</v>
      </c>
      <c r="G183" s="94">
        <v>443720</v>
      </c>
      <c r="H183" s="94">
        <v>440084</v>
      </c>
      <c r="I183" s="94">
        <v>481358</v>
      </c>
      <c r="J183" s="94">
        <v>449409</v>
      </c>
      <c r="K183" s="94">
        <v>454445</v>
      </c>
      <c r="L183" s="94">
        <v>458345</v>
      </c>
      <c r="M183" s="94">
        <v>453863</v>
      </c>
      <c r="N183" s="95">
        <v>480708</v>
      </c>
    </row>
    <row r="186" spans="1:15" ht="14.4" customHeight="1" x14ac:dyDescent="0.2">
      <c r="A186" s="213" t="s">
        <v>106</v>
      </c>
      <c r="B186" s="213"/>
      <c r="C186" s="213"/>
      <c r="D186" s="213"/>
      <c r="E186" s="213"/>
      <c r="F186" s="213"/>
      <c r="G186" s="213"/>
      <c r="H186" s="213"/>
      <c r="I186" s="213"/>
      <c r="J186" s="213"/>
      <c r="K186" s="213"/>
      <c r="L186" s="213"/>
      <c r="M186" s="213"/>
      <c r="N186" s="213"/>
    </row>
    <row r="188" spans="1:15" ht="14.4" customHeight="1" x14ac:dyDescent="0.2">
      <c r="A188" s="214" t="s">
        <v>0</v>
      </c>
      <c r="B188" s="220" t="s">
        <v>31</v>
      </c>
      <c r="C188" s="221"/>
      <c r="D188" s="221"/>
      <c r="E188" s="221"/>
      <c r="F188" s="221"/>
      <c r="G188" s="221"/>
      <c r="H188" s="221"/>
      <c r="I188" s="221"/>
      <c r="J188" s="221"/>
      <c r="K188" s="221"/>
      <c r="L188" s="221"/>
      <c r="M188" s="221"/>
      <c r="N188" s="222"/>
    </row>
    <row r="189" spans="1:15" ht="14.4" customHeight="1" x14ac:dyDescent="0.2">
      <c r="A189" s="219"/>
      <c r="B189" s="21" t="s">
        <v>1172</v>
      </c>
      <c r="C189" s="22" t="s">
        <v>1173</v>
      </c>
      <c r="D189" s="22" t="s">
        <v>1174</v>
      </c>
      <c r="E189" s="22" t="s">
        <v>1175</v>
      </c>
      <c r="F189" s="22" t="s">
        <v>1176</v>
      </c>
      <c r="G189" s="22" t="s">
        <v>1177</v>
      </c>
      <c r="H189" s="22" t="s">
        <v>1178</v>
      </c>
      <c r="I189" s="22" t="s">
        <v>1179</v>
      </c>
      <c r="J189" s="22" t="s">
        <v>1180</v>
      </c>
      <c r="K189" s="22" t="s">
        <v>1181</v>
      </c>
      <c r="L189" s="22" t="s">
        <v>1182</v>
      </c>
      <c r="M189" s="22" t="s">
        <v>1184</v>
      </c>
      <c r="N189" s="51" t="s">
        <v>1187</v>
      </c>
    </row>
    <row r="190" spans="1:15" ht="14.4" customHeight="1" x14ac:dyDescent="0.3">
      <c r="A190" s="3" t="s">
        <v>1</v>
      </c>
      <c r="B190" s="84">
        <v>10622314</v>
      </c>
      <c r="C190" s="85">
        <v>10343683</v>
      </c>
      <c r="D190" s="85">
        <v>10299712</v>
      </c>
      <c r="E190" s="85">
        <v>10541919</v>
      </c>
      <c r="F190" s="85">
        <v>10589012</v>
      </c>
      <c r="G190" s="85">
        <v>10312003</v>
      </c>
      <c r="H190" s="85">
        <v>10558193</v>
      </c>
      <c r="I190" s="85">
        <v>10636733</v>
      </c>
      <c r="J190" s="85">
        <v>10818004</v>
      </c>
      <c r="K190" s="85">
        <v>10839306</v>
      </c>
      <c r="L190" s="85">
        <v>10956451</v>
      </c>
      <c r="M190" s="85">
        <v>11017369</v>
      </c>
      <c r="N190" s="86">
        <v>10983660</v>
      </c>
      <c r="O190" s="152"/>
    </row>
    <row r="191" spans="1:15" ht="14.4" customHeight="1" x14ac:dyDescent="0.2">
      <c r="A191" s="1" t="s">
        <v>91</v>
      </c>
      <c r="B191" s="87">
        <v>1348839</v>
      </c>
      <c r="C191" s="88">
        <v>1758307</v>
      </c>
      <c r="D191" s="88">
        <v>2145172</v>
      </c>
      <c r="E191" s="88">
        <v>1529745</v>
      </c>
      <c r="F191" s="88">
        <v>1455294</v>
      </c>
      <c r="G191" s="88">
        <v>1327547</v>
      </c>
      <c r="H191" s="88">
        <v>1418207</v>
      </c>
      <c r="I191" s="88">
        <v>1435933</v>
      </c>
      <c r="J191" s="88">
        <v>1571020</v>
      </c>
      <c r="K191" s="88">
        <v>1391091</v>
      </c>
      <c r="L191" s="88">
        <v>1448893</v>
      </c>
      <c r="M191" s="88">
        <v>1471278</v>
      </c>
      <c r="N191" s="89">
        <v>1413200</v>
      </c>
    </row>
    <row r="192" spans="1:15" ht="14.4" customHeight="1" x14ac:dyDescent="0.2">
      <c r="A192" s="1" t="s">
        <v>92</v>
      </c>
      <c r="B192" s="90">
        <v>2553272</v>
      </c>
      <c r="C192" s="91">
        <v>2098623</v>
      </c>
      <c r="D192" s="91">
        <v>2116194</v>
      </c>
      <c r="E192" s="91">
        <v>2525613</v>
      </c>
      <c r="F192" s="91">
        <v>2559083</v>
      </c>
      <c r="G192" s="91">
        <v>2427206</v>
      </c>
      <c r="H192" s="91">
        <v>2539644</v>
      </c>
      <c r="I192" s="91">
        <v>2570451</v>
      </c>
      <c r="J192" s="91">
        <v>2614783</v>
      </c>
      <c r="K192" s="91">
        <v>2675992</v>
      </c>
      <c r="L192" s="91">
        <v>2722776</v>
      </c>
      <c r="M192" s="91">
        <v>2701518</v>
      </c>
      <c r="N192" s="92">
        <v>2674884</v>
      </c>
    </row>
    <row r="193" spans="1:15" ht="14.4" customHeight="1" x14ac:dyDescent="0.2">
      <c r="A193" s="1" t="s">
        <v>3</v>
      </c>
      <c r="B193" s="90">
        <v>3864206</v>
      </c>
      <c r="C193" s="91">
        <v>3762424</v>
      </c>
      <c r="D193" s="91">
        <v>3640196</v>
      </c>
      <c r="E193" s="91">
        <v>3824338</v>
      </c>
      <c r="F193" s="91">
        <v>3869968</v>
      </c>
      <c r="G193" s="91">
        <v>3841152</v>
      </c>
      <c r="H193" s="91">
        <v>3887147</v>
      </c>
      <c r="I193" s="91">
        <v>3890261</v>
      </c>
      <c r="J193" s="91">
        <v>3902317</v>
      </c>
      <c r="K193" s="91">
        <v>3954354</v>
      </c>
      <c r="L193" s="91">
        <v>3960216</v>
      </c>
      <c r="M193" s="91">
        <v>4026631</v>
      </c>
      <c r="N193" s="92">
        <v>4014552</v>
      </c>
    </row>
    <row r="194" spans="1:15" ht="14.4" customHeight="1" x14ac:dyDescent="0.2">
      <c r="A194" s="1" t="s">
        <v>4</v>
      </c>
      <c r="B194" s="90">
        <v>1960334</v>
      </c>
      <c r="C194" s="91">
        <v>1959279</v>
      </c>
      <c r="D194" s="91">
        <v>1843874</v>
      </c>
      <c r="E194" s="91">
        <v>1976327</v>
      </c>
      <c r="F194" s="91">
        <v>1991402</v>
      </c>
      <c r="G194" s="91">
        <v>2019140</v>
      </c>
      <c r="H194" s="91">
        <v>2007915</v>
      </c>
      <c r="I194" s="91">
        <v>1883907</v>
      </c>
      <c r="J194" s="91">
        <v>1983978</v>
      </c>
      <c r="K194" s="91">
        <v>2104845</v>
      </c>
      <c r="L194" s="91">
        <v>2100629</v>
      </c>
      <c r="M194" s="91">
        <v>2106005</v>
      </c>
      <c r="N194" s="92">
        <v>1999290</v>
      </c>
    </row>
    <row r="195" spans="1:15" ht="14.4" customHeight="1" x14ac:dyDescent="0.2">
      <c r="A195" s="2" t="s">
        <v>5</v>
      </c>
      <c r="B195" s="93">
        <v>895663</v>
      </c>
      <c r="C195" s="94">
        <v>765050</v>
      </c>
      <c r="D195" s="94">
        <v>554276</v>
      </c>
      <c r="E195" s="94">
        <v>685896</v>
      </c>
      <c r="F195" s="94">
        <v>713265</v>
      </c>
      <c r="G195" s="94">
        <v>696958</v>
      </c>
      <c r="H195" s="94">
        <v>705280</v>
      </c>
      <c r="I195" s="94">
        <v>856181</v>
      </c>
      <c r="J195" s="94">
        <v>745906</v>
      </c>
      <c r="K195" s="94">
        <v>713024</v>
      </c>
      <c r="L195" s="94">
        <v>723937</v>
      </c>
      <c r="M195" s="94">
        <v>711937</v>
      </c>
      <c r="N195" s="95">
        <v>881734</v>
      </c>
    </row>
    <row r="196" spans="1:15" ht="14.4" customHeight="1" x14ac:dyDescent="0.3">
      <c r="A196" s="3" t="s">
        <v>2</v>
      </c>
      <c r="B196" s="84">
        <v>252007</v>
      </c>
      <c r="C196" s="85">
        <v>243964</v>
      </c>
      <c r="D196" s="85">
        <v>250388</v>
      </c>
      <c r="E196" s="85">
        <v>255101</v>
      </c>
      <c r="F196" s="85">
        <v>258239</v>
      </c>
      <c r="G196" s="85">
        <v>249029</v>
      </c>
      <c r="H196" s="85">
        <v>251459</v>
      </c>
      <c r="I196" s="85">
        <v>268641</v>
      </c>
      <c r="J196" s="85">
        <v>273625</v>
      </c>
      <c r="K196" s="85">
        <v>276327</v>
      </c>
      <c r="L196" s="85">
        <v>281796</v>
      </c>
      <c r="M196" s="85">
        <v>284071</v>
      </c>
      <c r="N196" s="86">
        <v>282874</v>
      </c>
      <c r="O196" s="152"/>
    </row>
    <row r="197" spans="1:15" ht="14.4" customHeight="1" x14ac:dyDescent="0.2">
      <c r="A197" s="1" t="s">
        <v>91</v>
      </c>
      <c r="B197" s="87">
        <v>4828</v>
      </c>
      <c r="C197" s="88">
        <v>6741</v>
      </c>
      <c r="D197" s="88">
        <v>11261</v>
      </c>
      <c r="E197" s="88">
        <v>8596</v>
      </c>
      <c r="F197" s="88">
        <v>6500</v>
      </c>
      <c r="G197" s="88">
        <v>5556</v>
      </c>
      <c r="H197" s="88">
        <v>5885</v>
      </c>
      <c r="I197" s="88">
        <v>5668</v>
      </c>
      <c r="J197" s="88">
        <v>6189</v>
      </c>
      <c r="K197" s="88">
        <v>5882</v>
      </c>
      <c r="L197" s="88">
        <v>6162</v>
      </c>
      <c r="M197" s="88">
        <v>6161</v>
      </c>
      <c r="N197" s="89">
        <v>5436</v>
      </c>
    </row>
    <row r="198" spans="1:15" ht="14.4" customHeight="1" x14ac:dyDescent="0.2">
      <c r="A198" s="1" t="s">
        <v>92</v>
      </c>
      <c r="B198" s="90">
        <v>163863</v>
      </c>
      <c r="C198" s="91">
        <v>159502</v>
      </c>
      <c r="D198" s="91">
        <v>177094</v>
      </c>
      <c r="E198" s="91">
        <v>173964</v>
      </c>
      <c r="F198" s="91">
        <v>172668</v>
      </c>
      <c r="G198" s="91">
        <v>165144</v>
      </c>
      <c r="H198" s="91">
        <v>167108</v>
      </c>
      <c r="I198" s="91">
        <v>176386</v>
      </c>
      <c r="J198" s="91">
        <v>178307</v>
      </c>
      <c r="K198" s="91">
        <v>179233</v>
      </c>
      <c r="L198" s="91">
        <v>181652</v>
      </c>
      <c r="M198" s="91">
        <v>182146</v>
      </c>
      <c r="N198" s="92">
        <v>180644</v>
      </c>
    </row>
    <row r="199" spans="1:15" ht="14.4" customHeight="1" x14ac:dyDescent="0.2">
      <c r="A199" s="1" t="s">
        <v>3</v>
      </c>
      <c r="B199" s="90">
        <v>58345</v>
      </c>
      <c r="C199" s="91">
        <v>53278</v>
      </c>
      <c r="D199" s="91">
        <v>45538</v>
      </c>
      <c r="E199" s="91">
        <v>53013</v>
      </c>
      <c r="F199" s="91">
        <v>57452</v>
      </c>
      <c r="G199" s="91">
        <v>56759</v>
      </c>
      <c r="H199" s="91">
        <v>57001</v>
      </c>
      <c r="I199" s="91">
        <v>62824</v>
      </c>
      <c r="J199" s="91">
        <v>64490</v>
      </c>
      <c r="K199" s="91">
        <v>66029</v>
      </c>
      <c r="L199" s="91">
        <v>67873</v>
      </c>
      <c r="M199" s="91">
        <v>68719</v>
      </c>
      <c r="N199" s="92">
        <v>69265</v>
      </c>
    </row>
    <row r="200" spans="1:15" ht="14.4" customHeight="1" x14ac:dyDescent="0.2">
      <c r="A200" s="1" t="s">
        <v>4</v>
      </c>
      <c r="B200" s="90">
        <v>21424</v>
      </c>
      <c r="C200" s="91">
        <v>20744</v>
      </c>
      <c r="D200" s="91">
        <v>13939</v>
      </c>
      <c r="E200" s="91">
        <v>16771</v>
      </c>
      <c r="F200" s="91">
        <v>18694</v>
      </c>
      <c r="G200" s="91">
        <v>18653</v>
      </c>
      <c r="H200" s="91">
        <v>18561</v>
      </c>
      <c r="I200" s="91">
        <v>20611</v>
      </c>
      <c r="J200" s="91">
        <v>21363</v>
      </c>
      <c r="K200" s="91">
        <v>21790</v>
      </c>
      <c r="L200" s="91">
        <v>22603</v>
      </c>
      <c r="M200" s="91">
        <v>23394</v>
      </c>
      <c r="N200" s="92">
        <v>23829</v>
      </c>
    </row>
    <row r="201" spans="1:15" ht="14.4" customHeight="1" x14ac:dyDescent="0.2">
      <c r="A201" s="2" t="s">
        <v>5</v>
      </c>
      <c r="B201" s="93">
        <v>3547</v>
      </c>
      <c r="C201" s="94">
        <v>3699</v>
      </c>
      <c r="D201" s="94">
        <v>2556</v>
      </c>
      <c r="E201" s="94">
        <v>2757</v>
      </c>
      <c r="F201" s="94">
        <v>2925</v>
      </c>
      <c r="G201" s="94">
        <v>2917</v>
      </c>
      <c r="H201" s="94">
        <v>2904</v>
      </c>
      <c r="I201" s="94">
        <v>3152</v>
      </c>
      <c r="J201" s="94">
        <v>3276</v>
      </c>
      <c r="K201" s="94">
        <v>3393</v>
      </c>
      <c r="L201" s="94">
        <v>3506</v>
      </c>
      <c r="M201" s="94">
        <v>3651</v>
      </c>
      <c r="N201" s="95">
        <v>3700</v>
      </c>
    </row>
    <row r="202" spans="1:15" ht="14.4" customHeight="1" x14ac:dyDescent="0.3">
      <c r="A202" s="3" t="s">
        <v>6</v>
      </c>
      <c r="B202" s="84">
        <v>10370307</v>
      </c>
      <c r="C202" s="85">
        <v>10099719</v>
      </c>
      <c r="D202" s="85">
        <v>10049324</v>
      </c>
      <c r="E202" s="85">
        <v>10286818</v>
      </c>
      <c r="F202" s="85">
        <v>10330773</v>
      </c>
      <c r="G202" s="85">
        <v>10062974</v>
      </c>
      <c r="H202" s="85">
        <v>10306734</v>
      </c>
      <c r="I202" s="85">
        <v>10368092</v>
      </c>
      <c r="J202" s="85">
        <v>10544379</v>
      </c>
      <c r="K202" s="85">
        <v>10562979</v>
      </c>
      <c r="L202" s="85">
        <v>10674655</v>
      </c>
      <c r="M202" s="85">
        <v>10733298</v>
      </c>
      <c r="N202" s="86">
        <v>10700786</v>
      </c>
      <c r="O202" s="152"/>
    </row>
    <row r="203" spans="1:15" ht="14.4" customHeight="1" x14ac:dyDescent="0.2">
      <c r="A203" s="1" t="s">
        <v>91</v>
      </c>
      <c r="B203" s="87">
        <v>1344011</v>
      </c>
      <c r="C203" s="88">
        <v>1751566</v>
      </c>
      <c r="D203" s="88">
        <v>2133911</v>
      </c>
      <c r="E203" s="88">
        <v>1521149</v>
      </c>
      <c r="F203" s="88">
        <v>1448794</v>
      </c>
      <c r="G203" s="88">
        <v>1321991</v>
      </c>
      <c r="H203" s="88">
        <v>1412322</v>
      </c>
      <c r="I203" s="88">
        <v>1430265</v>
      </c>
      <c r="J203" s="88">
        <v>1564831</v>
      </c>
      <c r="K203" s="88">
        <v>1385209</v>
      </c>
      <c r="L203" s="88">
        <v>1442731</v>
      </c>
      <c r="M203" s="88">
        <v>1465117</v>
      </c>
      <c r="N203" s="89">
        <v>1407764</v>
      </c>
    </row>
    <row r="204" spans="1:15" ht="14.4" customHeight="1" x14ac:dyDescent="0.2">
      <c r="A204" s="1" t="s">
        <v>92</v>
      </c>
      <c r="B204" s="90">
        <v>2389409</v>
      </c>
      <c r="C204" s="91">
        <v>1939121</v>
      </c>
      <c r="D204" s="91">
        <v>1939100</v>
      </c>
      <c r="E204" s="91">
        <v>2351649</v>
      </c>
      <c r="F204" s="91">
        <v>2386415</v>
      </c>
      <c r="G204" s="91">
        <v>2262062</v>
      </c>
      <c r="H204" s="91">
        <v>2372536</v>
      </c>
      <c r="I204" s="91">
        <v>2394065</v>
      </c>
      <c r="J204" s="91">
        <v>2436476</v>
      </c>
      <c r="K204" s="91">
        <v>2496759</v>
      </c>
      <c r="L204" s="91">
        <v>2541124</v>
      </c>
      <c r="M204" s="91">
        <v>2519372</v>
      </c>
      <c r="N204" s="92">
        <v>2494240</v>
      </c>
    </row>
    <row r="205" spans="1:15" ht="14.4" customHeight="1" x14ac:dyDescent="0.2">
      <c r="A205" s="1" t="s">
        <v>3</v>
      </c>
      <c r="B205" s="90">
        <v>3805861</v>
      </c>
      <c r="C205" s="91">
        <v>3709146</v>
      </c>
      <c r="D205" s="91">
        <v>3594658</v>
      </c>
      <c r="E205" s="91">
        <v>3771325</v>
      </c>
      <c r="F205" s="91">
        <v>3812516</v>
      </c>
      <c r="G205" s="91">
        <v>3784393</v>
      </c>
      <c r="H205" s="91">
        <v>3830146</v>
      </c>
      <c r="I205" s="91">
        <v>3827437</v>
      </c>
      <c r="J205" s="91">
        <v>3837827</v>
      </c>
      <c r="K205" s="91">
        <v>3888325</v>
      </c>
      <c r="L205" s="91">
        <v>3892343</v>
      </c>
      <c r="M205" s="91">
        <v>3957912</v>
      </c>
      <c r="N205" s="92">
        <v>3945287</v>
      </c>
    </row>
    <row r="206" spans="1:15" ht="14.4" customHeight="1" x14ac:dyDescent="0.2">
      <c r="A206" s="1" t="s">
        <v>4</v>
      </c>
      <c r="B206" s="90">
        <v>1938910</v>
      </c>
      <c r="C206" s="91">
        <v>1938535</v>
      </c>
      <c r="D206" s="91">
        <v>1829935</v>
      </c>
      <c r="E206" s="91">
        <v>1959556</v>
      </c>
      <c r="F206" s="91">
        <v>1972708</v>
      </c>
      <c r="G206" s="91">
        <v>2000487</v>
      </c>
      <c r="H206" s="91">
        <v>1989354</v>
      </c>
      <c r="I206" s="91">
        <v>1863296</v>
      </c>
      <c r="J206" s="91">
        <v>1962615</v>
      </c>
      <c r="K206" s="91">
        <v>2083055</v>
      </c>
      <c r="L206" s="91">
        <v>2078026</v>
      </c>
      <c r="M206" s="91">
        <v>2082611</v>
      </c>
      <c r="N206" s="92">
        <v>1975461</v>
      </c>
    </row>
    <row r="207" spans="1:15" ht="14.4" customHeight="1" x14ac:dyDescent="0.2">
      <c r="A207" s="2" t="s">
        <v>5</v>
      </c>
      <c r="B207" s="93">
        <v>892116</v>
      </c>
      <c r="C207" s="94">
        <v>761351</v>
      </c>
      <c r="D207" s="94">
        <v>551720</v>
      </c>
      <c r="E207" s="94">
        <v>683139</v>
      </c>
      <c r="F207" s="94">
        <v>710340</v>
      </c>
      <c r="G207" s="94">
        <v>694041</v>
      </c>
      <c r="H207" s="94">
        <v>702376</v>
      </c>
      <c r="I207" s="94">
        <v>853029</v>
      </c>
      <c r="J207" s="94">
        <v>742630</v>
      </c>
      <c r="K207" s="94">
        <v>709631</v>
      </c>
      <c r="L207" s="94">
        <v>720431</v>
      </c>
      <c r="M207" s="94">
        <v>708286</v>
      </c>
      <c r="N207" s="95">
        <v>878034</v>
      </c>
    </row>
    <row r="208" spans="1:15" ht="14.4" customHeight="1" x14ac:dyDescent="0.3">
      <c r="A208" s="3" t="s">
        <v>32</v>
      </c>
      <c r="B208" s="84">
        <v>9259165</v>
      </c>
      <c r="C208" s="85">
        <v>9034989</v>
      </c>
      <c r="D208" s="85">
        <v>8992051</v>
      </c>
      <c r="E208" s="85">
        <v>9188191</v>
      </c>
      <c r="F208" s="85">
        <v>9224676</v>
      </c>
      <c r="G208" s="85">
        <v>8960527</v>
      </c>
      <c r="H208" s="85">
        <v>9212514</v>
      </c>
      <c r="I208" s="85">
        <v>9251059</v>
      </c>
      <c r="J208" s="85">
        <v>9425173</v>
      </c>
      <c r="K208" s="85">
        <v>9426611</v>
      </c>
      <c r="L208" s="85">
        <v>9528316</v>
      </c>
      <c r="M208" s="85">
        <v>9562062</v>
      </c>
      <c r="N208" s="86">
        <v>9534419</v>
      </c>
      <c r="O208" s="152"/>
    </row>
    <row r="209" spans="1:14" ht="14.4" customHeight="1" x14ac:dyDescent="0.2">
      <c r="A209" s="1" t="s">
        <v>91</v>
      </c>
      <c r="B209" s="87">
        <v>1325015</v>
      </c>
      <c r="C209" s="88">
        <v>1721566</v>
      </c>
      <c r="D209" s="88">
        <v>2101094</v>
      </c>
      <c r="E209" s="88">
        <v>1492937</v>
      </c>
      <c r="F209" s="88">
        <v>1428611</v>
      </c>
      <c r="G209" s="88">
        <v>1303608</v>
      </c>
      <c r="H209" s="88">
        <v>1394515</v>
      </c>
      <c r="I209" s="88">
        <v>1403220</v>
      </c>
      <c r="J209" s="88">
        <v>1531079</v>
      </c>
      <c r="K209" s="88">
        <v>1353905</v>
      </c>
      <c r="L209" s="88">
        <v>1421773</v>
      </c>
      <c r="M209" s="88">
        <v>1433557</v>
      </c>
      <c r="N209" s="89">
        <v>1368231</v>
      </c>
    </row>
    <row r="210" spans="1:14" ht="14.4" customHeight="1" x14ac:dyDescent="0.2">
      <c r="A210" s="1" t="s">
        <v>92</v>
      </c>
      <c r="B210" s="90">
        <v>2259070</v>
      </c>
      <c r="C210" s="91">
        <v>1847549</v>
      </c>
      <c r="D210" s="91">
        <v>1824487</v>
      </c>
      <c r="E210" s="91">
        <v>2227608</v>
      </c>
      <c r="F210" s="91">
        <v>2255555</v>
      </c>
      <c r="G210" s="91">
        <v>2133598</v>
      </c>
      <c r="H210" s="91">
        <v>2241292</v>
      </c>
      <c r="I210" s="91">
        <v>2260663</v>
      </c>
      <c r="J210" s="91">
        <v>2298824</v>
      </c>
      <c r="K210" s="91">
        <v>2357882</v>
      </c>
      <c r="L210" s="91">
        <v>2392750</v>
      </c>
      <c r="M210" s="91">
        <v>2372081</v>
      </c>
      <c r="N210" s="92">
        <v>2353072</v>
      </c>
    </row>
    <row r="211" spans="1:14" ht="14.4" customHeight="1" x14ac:dyDescent="0.2">
      <c r="A211" s="1" t="s">
        <v>3</v>
      </c>
      <c r="B211" s="90">
        <v>3660225</v>
      </c>
      <c r="C211" s="91">
        <v>3517735</v>
      </c>
      <c r="D211" s="91">
        <v>3360537</v>
      </c>
      <c r="E211" s="91">
        <v>3615148</v>
      </c>
      <c r="F211" s="91">
        <v>3654356</v>
      </c>
      <c r="G211" s="91">
        <v>3624174</v>
      </c>
      <c r="H211" s="91">
        <v>3676742</v>
      </c>
      <c r="I211" s="91">
        <v>3669201</v>
      </c>
      <c r="J211" s="91">
        <v>3671285</v>
      </c>
      <c r="K211" s="91">
        <v>3726854</v>
      </c>
      <c r="L211" s="91">
        <v>3732617</v>
      </c>
      <c r="M211" s="91">
        <v>3784641</v>
      </c>
      <c r="N211" s="92">
        <v>3790488</v>
      </c>
    </row>
    <row r="212" spans="1:14" ht="14.4" customHeight="1" x14ac:dyDescent="0.2">
      <c r="A212" s="1" t="s">
        <v>4</v>
      </c>
      <c r="B212" s="90">
        <v>1518158</v>
      </c>
      <c r="C212" s="91">
        <v>1431975</v>
      </c>
      <c r="D212" s="91">
        <v>1311605</v>
      </c>
      <c r="E212" s="91">
        <v>1415315</v>
      </c>
      <c r="F212" s="91">
        <v>1429417</v>
      </c>
      <c r="G212" s="91">
        <v>1454193</v>
      </c>
      <c r="H212" s="91">
        <v>1458821</v>
      </c>
      <c r="I212" s="91">
        <v>1435340</v>
      </c>
      <c r="J212" s="91">
        <v>1472877</v>
      </c>
      <c r="K212" s="91">
        <v>1532323</v>
      </c>
      <c r="L212" s="91">
        <v>1521740</v>
      </c>
      <c r="M212" s="91">
        <v>1516814</v>
      </c>
      <c r="N212" s="92">
        <v>1540838</v>
      </c>
    </row>
    <row r="213" spans="1:14" ht="14.4" customHeight="1" x14ac:dyDescent="0.2">
      <c r="A213" s="2" t="s">
        <v>5</v>
      </c>
      <c r="B213" s="93">
        <v>496697</v>
      </c>
      <c r="C213" s="94">
        <v>516164</v>
      </c>
      <c r="D213" s="94">
        <v>394328</v>
      </c>
      <c r="E213" s="94">
        <v>437183</v>
      </c>
      <c r="F213" s="94">
        <v>456737</v>
      </c>
      <c r="G213" s="94">
        <v>444954</v>
      </c>
      <c r="H213" s="94">
        <v>441144</v>
      </c>
      <c r="I213" s="94">
        <v>482635</v>
      </c>
      <c r="J213" s="94">
        <v>451108</v>
      </c>
      <c r="K213" s="94">
        <v>455647</v>
      </c>
      <c r="L213" s="94">
        <v>459436</v>
      </c>
      <c r="M213" s="94">
        <v>454969</v>
      </c>
      <c r="N213" s="95">
        <v>481790</v>
      </c>
    </row>
    <row r="215" spans="1:14" ht="14.4" customHeight="1" x14ac:dyDescent="0.2">
      <c r="A215" s="4" t="s">
        <v>60</v>
      </c>
    </row>
  </sheetData>
  <mergeCells count="22">
    <mergeCell ref="A68:A69"/>
    <mergeCell ref="B68:M68"/>
    <mergeCell ref="D5:K5"/>
    <mergeCell ref="J2:K4"/>
    <mergeCell ref="D2:I4"/>
    <mergeCell ref="A10:N10"/>
    <mergeCell ref="A40:A41"/>
    <mergeCell ref="A12:A13"/>
    <mergeCell ref="B12:N12"/>
    <mergeCell ref="B40:M40"/>
    <mergeCell ref="A96:N96"/>
    <mergeCell ref="A98:A99"/>
    <mergeCell ref="B98:N98"/>
    <mergeCell ref="A126:N126"/>
    <mergeCell ref="A128:A129"/>
    <mergeCell ref="B128:N128"/>
    <mergeCell ref="A156:N156"/>
    <mergeCell ref="A158:A159"/>
    <mergeCell ref="B158:N158"/>
    <mergeCell ref="A186:N186"/>
    <mergeCell ref="A188:A189"/>
    <mergeCell ref="B188:N188"/>
  </mergeCells>
  <phoneticPr fontId="10" type="noConversion"/>
  <conditionalFormatting sqref="B42:M65">
    <cfRule type="colorScale" priority="1">
      <colorScale>
        <cfvo type="min"/>
        <cfvo type="percentile" val="50"/>
        <cfvo type="max"/>
        <color theme="5" tint="0.79998168889431442"/>
        <color theme="0"/>
        <color theme="9" tint="0.79998168889431442"/>
      </colorScale>
    </cfRule>
  </conditionalFormatting>
  <conditionalFormatting sqref="B70:M93">
    <cfRule type="colorScale" priority="24">
      <colorScale>
        <cfvo type="min"/>
        <cfvo type="percentile" val="50"/>
        <cfvo type="max"/>
        <color theme="5" tint="0.79998168889431442"/>
        <color theme="0"/>
        <color theme="9" tint="0.79998168889431442"/>
      </colorScale>
    </cfRule>
  </conditionalFormatting>
  <conditionalFormatting sqref="B14:N14">
    <cfRule type="colorScale" priority="3">
      <colorScale>
        <cfvo type="min"/>
        <cfvo type="percentile" val="50"/>
        <cfvo type="max"/>
        <color theme="5" tint="0.79998168889431442"/>
        <color rgb="FFFFFBEF"/>
        <color theme="9" tint="0.79998168889431442"/>
      </colorScale>
    </cfRule>
  </conditionalFormatting>
  <conditionalFormatting sqref="B20:N20">
    <cfRule type="colorScale" priority="6">
      <colorScale>
        <cfvo type="min"/>
        <cfvo type="percentile" val="50"/>
        <cfvo type="max"/>
        <color theme="5" tint="0.79998168889431442"/>
        <color rgb="FFFFFBEF"/>
        <color theme="9" tint="0.79998168889431442"/>
      </colorScale>
    </cfRule>
  </conditionalFormatting>
  <conditionalFormatting sqref="B26:N26">
    <cfRule type="colorScale" priority="4">
      <colorScale>
        <cfvo type="min"/>
        <cfvo type="percentile" val="50"/>
        <cfvo type="max"/>
        <color theme="5" tint="0.79998168889431442"/>
        <color rgb="FFFFFBEF"/>
        <color theme="9" tint="0.79998168889431442"/>
      </colorScale>
    </cfRule>
  </conditionalFormatting>
  <conditionalFormatting sqref="B32:N32">
    <cfRule type="colorScale" priority="5">
      <colorScale>
        <cfvo type="min"/>
        <cfvo type="percentile" val="50"/>
        <cfvo type="max"/>
        <color theme="5" tint="0.79998168889431442"/>
        <color rgb="FFFFFBEF"/>
        <color theme="9" tint="0.79998168889431442"/>
      </colorScale>
    </cfRule>
  </conditionalFormatting>
  <conditionalFormatting sqref="B100:N100">
    <cfRule type="colorScale" priority="19">
      <colorScale>
        <cfvo type="min"/>
        <cfvo type="percentile" val="50"/>
        <cfvo type="max"/>
        <color theme="5" tint="0.79998168889431442"/>
        <color rgb="FFFFFBEF"/>
        <color theme="9" tint="0.79998168889431442"/>
      </colorScale>
    </cfRule>
  </conditionalFormatting>
  <conditionalFormatting sqref="B106:N106">
    <cfRule type="colorScale" priority="22">
      <colorScale>
        <cfvo type="min"/>
        <cfvo type="percentile" val="50"/>
        <cfvo type="max"/>
        <color theme="5" tint="0.79998168889431442"/>
        <color rgb="FFFFFBEF"/>
        <color theme="9" tint="0.79998168889431442"/>
      </colorScale>
    </cfRule>
  </conditionalFormatting>
  <conditionalFormatting sqref="B112:N112">
    <cfRule type="colorScale" priority="20">
      <colorScale>
        <cfvo type="min"/>
        <cfvo type="percentile" val="50"/>
        <cfvo type="max"/>
        <color theme="5" tint="0.79998168889431442"/>
        <color rgb="FFFFFBEF"/>
        <color theme="9" tint="0.79998168889431442"/>
      </colorScale>
    </cfRule>
  </conditionalFormatting>
  <conditionalFormatting sqref="B118:N118">
    <cfRule type="colorScale" priority="21">
      <colorScale>
        <cfvo type="min"/>
        <cfvo type="percentile" val="50"/>
        <cfvo type="max"/>
        <color theme="5" tint="0.79998168889431442"/>
        <color rgb="FFFFFBEF"/>
        <color theme="9" tint="0.79998168889431442"/>
      </colorScale>
    </cfRule>
  </conditionalFormatting>
  <conditionalFormatting sqref="B130:N130">
    <cfRule type="colorScale" priority="15">
      <colorScale>
        <cfvo type="min"/>
        <cfvo type="percentile" val="50"/>
        <cfvo type="max"/>
        <color theme="5" tint="0.79998168889431442"/>
        <color rgb="FFFFFBEF"/>
        <color theme="9" tint="0.79998168889431442"/>
      </colorScale>
    </cfRule>
  </conditionalFormatting>
  <conditionalFormatting sqref="B136:N136">
    <cfRule type="colorScale" priority="18">
      <colorScale>
        <cfvo type="min"/>
        <cfvo type="percentile" val="50"/>
        <cfvo type="max"/>
        <color theme="5" tint="0.79998168889431442"/>
        <color rgb="FFFFFBEF"/>
        <color theme="9" tint="0.79998168889431442"/>
      </colorScale>
    </cfRule>
  </conditionalFormatting>
  <conditionalFormatting sqref="B142:N142">
    <cfRule type="colorScale" priority="16">
      <colorScale>
        <cfvo type="min"/>
        <cfvo type="percentile" val="50"/>
        <cfvo type="max"/>
        <color theme="5" tint="0.79998168889431442"/>
        <color rgb="FFFFFBEF"/>
        <color theme="9" tint="0.79998168889431442"/>
      </colorScale>
    </cfRule>
  </conditionalFormatting>
  <conditionalFormatting sqref="B148:N148">
    <cfRule type="colorScale" priority="17">
      <colorScale>
        <cfvo type="min"/>
        <cfvo type="percentile" val="50"/>
        <cfvo type="max"/>
        <color theme="5" tint="0.79998168889431442"/>
        <color rgb="FFFFFBEF"/>
        <color theme="9" tint="0.79998168889431442"/>
      </colorScale>
    </cfRule>
  </conditionalFormatting>
  <conditionalFormatting sqref="B160:N160">
    <cfRule type="colorScale" priority="11">
      <colorScale>
        <cfvo type="min"/>
        <cfvo type="percentile" val="50"/>
        <cfvo type="max"/>
        <color theme="5" tint="0.79998168889431442"/>
        <color rgb="FFFFFBEF"/>
        <color theme="9" tint="0.79998168889431442"/>
      </colorScale>
    </cfRule>
  </conditionalFormatting>
  <conditionalFormatting sqref="B166:N166">
    <cfRule type="colorScale" priority="14">
      <colorScale>
        <cfvo type="min"/>
        <cfvo type="percentile" val="50"/>
        <cfvo type="max"/>
        <color theme="5" tint="0.79998168889431442"/>
        <color rgb="FFFFFBEF"/>
        <color theme="9" tint="0.79998168889431442"/>
      </colorScale>
    </cfRule>
  </conditionalFormatting>
  <conditionalFormatting sqref="B172:N172">
    <cfRule type="colorScale" priority="12">
      <colorScale>
        <cfvo type="min"/>
        <cfvo type="percentile" val="50"/>
        <cfvo type="max"/>
        <color theme="5" tint="0.79998168889431442"/>
        <color rgb="FFFFFBEF"/>
        <color theme="9" tint="0.79998168889431442"/>
      </colorScale>
    </cfRule>
  </conditionalFormatting>
  <conditionalFormatting sqref="B178:N178">
    <cfRule type="colorScale" priority="13">
      <colorScale>
        <cfvo type="min"/>
        <cfvo type="percentile" val="50"/>
        <cfvo type="max"/>
        <color theme="5" tint="0.79998168889431442"/>
        <color rgb="FFFFFBEF"/>
        <color theme="9" tint="0.79998168889431442"/>
      </colorScale>
    </cfRule>
  </conditionalFormatting>
  <conditionalFormatting sqref="B190:N190">
    <cfRule type="colorScale" priority="7">
      <colorScale>
        <cfvo type="min"/>
        <cfvo type="percentile" val="50"/>
        <cfvo type="max"/>
        <color theme="5" tint="0.79998168889431442"/>
        <color rgb="FFFFFBEF"/>
        <color theme="9" tint="0.79998168889431442"/>
      </colorScale>
    </cfRule>
  </conditionalFormatting>
  <conditionalFormatting sqref="B196:N196">
    <cfRule type="colorScale" priority="10">
      <colorScale>
        <cfvo type="min"/>
        <cfvo type="percentile" val="50"/>
        <cfvo type="max"/>
        <color theme="5" tint="0.79998168889431442"/>
        <color rgb="FFFFFBEF"/>
        <color theme="9" tint="0.79998168889431442"/>
      </colorScale>
    </cfRule>
  </conditionalFormatting>
  <conditionalFormatting sqref="B202:N202">
    <cfRule type="colorScale" priority="8">
      <colorScale>
        <cfvo type="min"/>
        <cfvo type="percentile" val="50"/>
        <cfvo type="max"/>
        <color theme="5" tint="0.79998168889431442"/>
        <color rgb="FFFFFBEF"/>
        <color theme="9" tint="0.79998168889431442"/>
      </colorScale>
    </cfRule>
  </conditionalFormatting>
  <conditionalFormatting sqref="B208:N208">
    <cfRule type="colorScale" priority="9">
      <colorScale>
        <cfvo type="min"/>
        <cfvo type="percentile" val="50"/>
        <cfvo type="max"/>
        <color theme="5" tint="0.79998168889431442"/>
        <color rgb="FFFFFBEF"/>
        <color theme="9" tint="0.79998168889431442"/>
      </colorScale>
    </cfRule>
  </conditionalFormatting>
  <pageMargins left="0.7" right="0.7" top="0.75" bottom="0.75" header="0.3" footer="0.3"/>
  <pageSetup orientation="portrait" r:id="rId1"/>
  <drawing r:id="rId2"/>
  <extLst>
    <ext xmlns:x14="http://schemas.microsoft.com/office/spreadsheetml/2009/9/main" uri="{05C60535-1F16-4fd2-B633-F4F36F0B64E0}">
      <x14:sparklineGroups xmlns:xm="http://schemas.microsoft.com/office/excel/2006/main">
        <x14:sparklineGroup manualMax="0" manualMin="0" displayEmptyCellsAs="gap" xr2:uid="{8BA32C6F-1A35-406B-AC50-E876101B19C8}">
          <x14:colorSeries rgb="FF376092"/>
          <x14:colorNegative rgb="FFD00000"/>
          <x14:colorAxis rgb="FF000000"/>
          <x14:colorMarkers rgb="FFD00000"/>
          <x14:colorFirst rgb="FFD00000"/>
          <x14:colorLast rgb="FFD00000"/>
          <x14:colorHigh rgb="FFD00000"/>
          <x14:colorLow rgb="FFD00000"/>
          <x14:sparklines>
            <x14:sparkline>
              <xm:f>'Resultados generales'!B14:N14</xm:f>
              <xm:sqref>O14</xm:sqref>
            </x14:sparkline>
          </x14:sparklines>
        </x14:sparklineGroup>
        <x14:sparklineGroup manualMax="0" manualMin="0" displayEmptyCellsAs="gap" xr2:uid="{B5ED0920-B11F-4072-83F1-A282B31BFDAF}">
          <x14:colorSeries rgb="FF376092"/>
          <x14:colorNegative rgb="FFD00000"/>
          <x14:colorAxis rgb="FF000000"/>
          <x14:colorMarkers rgb="FFD00000"/>
          <x14:colorFirst rgb="FFD00000"/>
          <x14:colorLast rgb="FFD00000"/>
          <x14:colorHigh rgb="FFD00000"/>
          <x14:colorLow rgb="FFD00000"/>
          <x14:sparklines>
            <x14:sparkline>
              <xm:f>'Resultados generales'!B20:N20</xm:f>
              <xm:sqref>O20</xm:sqref>
            </x14:sparkline>
          </x14:sparklines>
        </x14:sparklineGroup>
        <x14:sparklineGroup manualMax="0" manualMin="0" displayEmptyCellsAs="gap" xr2:uid="{690BD1A9-D3A9-45F6-A5A1-B1460AB860A5}">
          <x14:colorSeries rgb="FF376092"/>
          <x14:colorNegative rgb="FFD00000"/>
          <x14:colorAxis rgb="FF000000"/>
          <x14:colorMarkers rgb="FFD00000"/>
          <x14:colorFirst rgb="FFD00000"/>
          <x14:colorLast rgb="FFD00000"/>
          <x14:colorHigh rgb="FFD00000"/>
          <x14:colorLow rgb="FFD00000"/>
          <x14:sparklines>
            <x14:sparkline>
              <xm:f>'Resultados generales'!B26:N26</xm:f>
              <xm:sqref>O26</xm:sqref>
            </x14:sparkline>
          </x14:sparklines>
        </x14:sparklineGroup>
        <x14:sparklineGroup manualMax="0" manualMin="0" displayEmptyCellsAs="gap" xr2:uid="{DC01AFEE-EE39-4BA7-983F-54FFE0A97FC4}">
          <x14:colorSeries rgb="FF376092"/>
          <x14:colorNegative rgb="FFD00000"/>
          <x14:colorAxis rgb="FF000000"/>
          <x14:colorMarkers rgb="FFD00000"/>
          <x14:colorFirst rgb="FFD00000"/>
          <x14:colorLast rgb="FFD00000"/>
          <x14:colorHigh rgb="FFD00000"/>
          <x14:colorLow rgb="FFD00000"/>
          <x14:sparklines>
            <x14:sparkline>
              <xm:f>'Resultados generales'!B32:N32</xm:f>
              <xm:sqref>O32</xm:sqref>
            </x14:sparkline>
          </x14:sparklines>
        </x14:sparklineGroup>
        <x14:sparklineGroup manualMax="0" manualMin="0" displayEmptyCellsAs="gap" xr2:uid="{622A1243-9F4B-4D26-97D4-1A8314D8B75C}">
          <x14:colorSeries rgb="FF376092"/>
          <x14:colorNegative rgb="FFD00000"/>
          <x14:colorAxis rgb="FF000000"/>
          <x14:colorMarkers rgb="FFD00000"/>
          <x14:colorFirst rgb="FFD00000"/>
          <x14:colorLast rgb="FFD00000"/>
          <x14:colorHigh rgb="FFD00000"/>
          <x14:colorLow rgb="FFD00000"/>
          <x14:sparklines>
            <x14:sparkline>
              <xm:f>'Resultados generales'!B118:N118</xm:f>
              <xm:sqref>O118</xm:sqref>
            </x14:sparkline>
          </x14:sparklines>
        </x14:sparklineGroup>
        <x14:sparklineGroup manualMax="0" manualMin="0" displayEmptyCellsAs="gap" xr2:uid="{88EDED82-728A-415E-937C-DA649F1659E3}">
          <x14:colorSeries rgb="FF376092"/>
          <x14:colorNegative rgb="FFD00000"/>
          <x14:colorAxis rgb="FF000000"/>
          <x14:colorMarkers rgb="FFD00000"/>
          <x14:colorFirst rgb="FFD00000"/>
          <x14:colorLast rgb="FFD00000"/>
          <x14:colorHigh rgb="FFD00000"/>
          <x14:colorLow rgb="FFD00000"/>
          <x14:sparklines>
            <x14:sparkline>
              <xm:f>'Resultados generales'!B112:N112</xm:f>
              <xm:sqref>O112</xm:sqref>
            </x14:sparkline>
          </x14:sparklines>
        </x14:sparklineGroup>
        <x14:sparklineGroup manualMax="0" manualMin="0" displayEmptyCellsAs="gap" xr2:uid="{4E65CE51-F8D5-4C4F-878E-0CCC65A0CB01}">
          <x14:colorSeries rgb="FF376092"/>
          <x14:colorNegative rgb="FFD00000"/>
          <x14:colorAxis rgb="FF000000"/>
          <x14:colorMarkers rgb="FFD00000"/>
          <x14:colorFirst rgb="FFD00000"/>
          <x14:colorLast rgb="FFD00000"/>
          <x14:colorHigh rgb="FFD00000"/>
          <x14:colorLow rgb="FFD00000"/>
          <x14:sparklines>
            <x14:sparkline>
              <xm:f>'Resultados generales'!B106:N106</xm:f>
              <xm:sqref>O106</xm:sqref>
            </x14:sparkline>
          </x14:sparklines>
        </x14:sparklineGroup>
        <x14:sparklineGroup manualMax="0" manualMin="0" displayEmptyCellsAs="gap" xr2:uid="{DD7ADAEF-7BA6-41FC-99BD-DA6765F43BB8}">
          <x14:colorSeries rgb="FF376092"/>
          <x14:colorNegative rgb="FFD00000"/>
          <x14:colorAxis rgb="FF000000"/>
          <x14:colorMarkers rgb="FFD00000"/>
          <x14:colorFirst rgb="FFD00000"/>
          <x14:colorLast rgb="FFD00000"/>
          <x14:colorHigh rgb="FFD00000"/>
          <x14:colorLow rgb="FFD00000"/>
          <x14:sparklines>
            <x14:sparkline>
              <xm:f>'Resultados generales'!B100:N100</xm:f>
              <xm:sqref>O100</xm:sqref>
            </x14:sparkline>
          </x14:sparklines>
        </x14:sparklineGroup>
        <x14:sparklineGroup manualMax="0" manualMin="0" displayEmptyCellsAs="gap" xr2:uid="{0F4C59F0-283E-47C5-916A-DFDF02586A41}">
          <x14:colorSeries rgb="FF376092"/>
          <x14:colorNegative rgb="FFD00000"/>
          <x14:colorAxis rgb="FF000000"/>
          <x14:colorMarkers rgb="FFD00000"/>
          <x14:colorFirst rgb="FFD00000"/>
          <x14:colorLast rgb="FFD00000"/>
          <x14:colorHigh rgb="FFD00000"/>
          <x14:colorLow rgb="FFD00000"/>
          <x14:sparklines>
            <x14:sparkline>
              <xm:f>'Resultados generales'!B148:N148</xm:f>
              <xm:sqref>O148</xm:sqref>
            </x14:sparkline>
          </x14:sparklines>
        </x14:sparklineGroup>
        <x14:sparklineGroup manualMax="0" manualMin="0" displayEmptyCellsAs="gap" xr2:uid="{6CF0B646-BB7F-4FCD-9C78-4B8FDDC24AC9}">
          <x14:colorSeries rgb="FF376092"/>
          <x14:colorNegative rgb="FFD00000"/>
          <x14:colorAxis rgb="FF000000"/>
          <x14:colorMarkers rgb="FFD00000"/>
          <x14:colorFirst rgb="FFD00000"/>
          <x14:colorLast rgb="FFD00000"/>
          <x14:colorHigh rgb="FFD00000"/>
          <x14:colorLow rgb="FFD00000"/>
          <x14:sparklines>
            <x14:sparkline>
              <xm:f>'Resultados generales'!B142:N142</xm:f>
              <xm:sqref>O142</xm:sqref>
            </x14:sparkline>
          </x14:sparklines>
        </x14:sparklineGroup>
        <x14:sparklineGroup manualMax="0" manualMin="0" displayEmptyCellsAs="gap" xr2:uid="{25CDCB7F-73D3-4B38-B983-470D92E805C1}">
          <x14:colorSeries rgb="FF376092"/>
          <x14:colorNegative rgb="FFD00000"/>
          <x14:colorAxis rgb="FF000000"/>
          <x14:colorMarkers rgb="FFD00000"/>
          <x14:colorFirst rgb="FFD00000"/>
          <x14:colorLast rgb="FFD00000"/>
          <x14:colorHigh rgb="FFD00000"/>
          <x14:colorLow rgb="FFD00000"/>
          <x14:sparklines>
            <x14:sparkline>
              <xm:f>'Resultados generales'!B136:N136</xm:f>
              <xm:sqref>O136</xm:sqref>
            </x14:sparkline>
          </x14:sparklines>
        </x14:sparklineGroup>
        <x14:sparklineGroup manualMax="0" manualMin="0" displayEmptyCellsAs="gap" xr2:uid="{157B377F-BD60-4E3F-B9C3-0F2CE5CB5B6E}">
          <x14:colorSeries rgb="FF376092"/>
          <x14:colorNegative rgb="FFD00000"/>
          <x14:colorAxis rgb="FF000000"/>
          <x14:colorMarkers rgb="FFD00000"/>
          <x14:colorFirst rgb="FFD00000"/>
          <x14:colorLast rgb="FFD00000"/>
          <x14:colorHigh rgb="FFD00000"/>
          <x14:colorLow rgb="FFD00000"/>
          <x14:sparklines>
            <x14:sparkline>
              <xm:f>'Resultados generales'!B130:N130</xm:f>
              <xm:sqref>O130</xm:sqref>
            </x14:sparkline>
          </x14:sparklines>
        </x14:sparklineGroup>
        <x14:sparklineGroup manualMax="0" manualMin="0" displayEmptyCellsAs="gap" xr2:uid="{F4644DB5-8180-4CF3-9B7D-18E894CB38B5}">
          <x14:colorSeries rgb="FF376092"/>
          <x14:colorNegative rgb="FFD00000"/>
          <x14:colorAxis rgb="FF000000"/>
          <x14:colorMarkers rgb="FFD00000"/>
          <x14:colorFirst rgb="FFD00000"/>
          <x14:colorLast rgb="FFD00000"/>
          <x14:colorHigh rgb="FFD00000"/>
          <x14:colorLow rgb="FFD00000"/>
          <x14:sparklines>
            <x14:sparkline>
              <xm:f>'Resultados generales'!B178:N178</xm:f>
              <xm:sqref>O178</xm:sqref>
            </x14:sparkline>
          </x14:sparklines>
        </x14:sparklineGroup>
        <x14:sparklineGroup manualMax="0" manualMin="0" displayEmptyCellsAs="gap" xr2:uid="{695C9B3C-6C86-4E41-9103-011487F9C858}">
          <x14:colorSeries rgb="FF376092"/>
          <x14:colorNegative rgb="FFD00000"/>
          <x14:colorAxis rgb="FF000000"/>
          <x14:colorMarkers rgb="FFD00000"/>
          <x14:colorFirst rgb="FFD00000"/>
          <x14:colorLast rgb="FFD00000"/>
          <x14:colorHigh rgb="FFD00000"/>
          <x14:colorLow rgb="FFD00000"/>
          <x14:sparklines>
            <x14:sparkline>
              <xm:f>'Resultados generales'!B172:N172</xm:f>
              <xm:sqref>O172</xm:sqref>
            </x14:sparkline>
          </x14:sparklines>
        </x14:sparklineGroup>
        <x14:sparklineGroup manualMax="0" manualMin="0" displayEmptyCellsAs="gap" xr2:uid="{34AACCB2-9B89-4614-864A-2CBAE7F3CE24}">
          <x14:colorSeries rgb="FF376092"/>
          <x14:colorNegative rgb="FFD00000"/>
          <x14:colorAxis rgb="FF000000"/>
          <x14:colorMarkers rgb="FFD00000"/>
          <x14:colorFirst rgb="FFD00000"/>
          <x14:colorLast rgb="FFD00000"/>
          <x14:colorHigh rgb="FFD00000"/>
          <x14:colorLow rgb="FFD00000"/>
          <x14:sparklines>
            <x14:sparkline>
              <xm:f>'Resultados generales'!B166:N166</xm:f>
              <xm:sqref>O166</xm:sqref>
            </x14:sparkline>
          </x14:sparklines>
        </x14:sparklineGroup>
        <x14:sparklineGroup manualMax="0" manualMin="0" displayEmptyCellsAs="gap" xr2:uid="{1AB9F0B4-65D3-4B85-8DB3-E0EFFB661210}">
          <x14:colorSeries rgb="FF376092"/>
          <x14:colorNegative rgb="FFD00000"/>
          <x14:colorAxis rgb="FF000000"/>
          <x14:colorMarkers rgb="FFD00000"/>
          <x14:colorFirst rgb="FFD00000"/>
          <x14:colorLast rgb="FFD00000"/>
          <x14:colorHigh rgb="FFD00000"/>
          <x14:colorLow rgb="FFD00000"/>
          <x14:sparklines>
            <x14:sparkline>
              <xm:f>'Resultados generales'!B160:N160</xm:f>
              <xm:sqref>O160</xm:sqref>
            </x14:sparkline>
          </x14:sparklines>
        </x14:sparklineGroup>
        <x14:sparklineGroup manualMax="0" manualMin="0" displayEmptyCellsAs="gap" xr2:uid="{AC6F7CE4-5FDF-4F2C-9980-F0709F9511F2}">
          <x14:colorSeries rgb="FF376092"/>
          <x14:colorNegative rgb="FFD00000"/>
          <x14:colorAxis rgb="FF000000"/>
          <x14:colorMarkers rgb="FFD00000"/>
          <x14:colorFirst rgb="FFD00000"/>
          <x14:colorLast rgb="FFD00000"/>
          <x14:colorHigh rgb="FFD00000"/>
          <x14:colorLow rgb="FFD00000"/>
          <x14:sparklines>
            <x14:sparkline>
              <xm:f>'Resultados generales'!B208:N208</xm:f>
              <xm:sqref>O208</xm:sqref>
            </x14:sparkline>
          </x14:sparklines>
        </x14:sparklineGroup>
        <x14:sparklineGroup manualMax="0" manualMin="0" displayEmptyCellsAs="gap" xr2:uid="{8F351A46-BEED-48FB-ACA8-50C05142C92B}">
          <x14:colorSeries rgb="FF376092"/>
          <x14:colorNegative rgb="FFD00000"/>
          <x14:colorAxis rgb="FF000000"/>
          <x14:colorMarkers rgb="FFD00000"/>
          <x14:colorFirst rgb="FFD00000"/>
          <x14:colorLast rgb="FFD00000"/>
          <x14:colorHigh rgb="FFD00000"/>
          <x14:colorLow rgb="FFD00000"/>
          <x14:sparklines>
            <x14:sparkline>
              <xm:f>'Resultados generales'!B202:N202</xm:f>
              <xm:sqref>O202</xm:sqref>
            </x14:sparkline>
          </x14:sparklines>
        </x14:sparklineGroup>
        <x14:sparklineGroup manualMax="0" manualMin="0" displayEmptyCellsAs="gap" xr2:uid="{36DDED8D-165D-4EF1-8144-61B698862ED7}">
          <x14:colorSeries rgb="FF376092"/>
          <x14:colorNegative rgb="FFD00000"/>
          <x14:colorAxis rgb="FF000000"/>
          <x14:colorMarkers rgb="FFD00000"/>
          <x14:colorFirst rgb="FFD00000"/>
          <x14:colorLast rgb="FFD00000"/>
          <x14:colorHigh rgb="FFD00000"/>
          <x14:colorLow rgb="FFD00000"/>
          <x14:sparklines>
            <x14:sparkline>
              <xm:f>'Resultados generales'!B196:N196</xm:f>
              <xm:sqref>O196</xm:sqref>
            </x14:sparkline>
          </x14:sparklines>
        </x14:sparklineGroup>
        <x14:sparklineGroup manualMax="0" manualMin="0" displayEmptyCellsAs="gap" xr2:uid="{6FDFAE49-A549-4BCA-B0B9-3D21EE89D14D}">
          <x14:colorSeries rgb="FF376092"/>
          <x14:colorNegative rgb="FFD00000"/>
          <x14:colorAxis rgb="FF000000"/>
          <x14:colorMarkers rgb="FFD00000"/>
          <x14:colorFirst rgb="FFD00000"/>
          <x14:colorLast rgb="FFD00000"/>
          <x14:colorHigh rgb="FFD00000"/>
          <x14:colorLow rgb="FFD00000"/>
          <x14:sparklines>
            <x14:sparkline>
              <xm:f>'Resultados generales'!B190:N190</xm:f>
              <xm:sqref>O190</xm:sqref>
            </x14:sparkline>
          </x14:sparklines>
        </x14:sparklineGroup>
      </x14:sparklineGroup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8239ED-67CE-4A84-BF48-5D62F9DF3974}">
  <sheetPr codeName="Hoja2"/>
  <dimension ref="A1:AB142"/>
  <sheetViews>
    <sheetView showGridLines="0" zoomScaleNormal="100" workbookViewId="0">
      <selection activeCell="D5" sqref="D5:K5"/>
    </sheetView>
  </sheetViews>
  <sheetFormatPr baseColWidth="10" defaultColWidth="10.88671875" defaultRowHeight="13.8" x14ac:dyDescent="0.25"/>
  <cols>
    <col min="1" max="1" width="34" style="8" bestFit="1" customWidth="1"/>
    <col min="2" max="2" width="15.109375" style="8" customWidth="1"/>
    <col min="3" max="3" width="12.109375" style="8" customWidth="1"/>
    <col min="4" max="4" width="15.44140625" style="8" bestFit="1" customWidth="1"/>
    <col min="5" max="6" width="12.109375" style="8" customWidth="1"/>
    <col min="7" max="7" width="15.44140625" style="8" bestFit="1" customWidth="1"/>
    <col min="8" max="8" width="12.109375" style="8" customWidth="1"/>
    <col min="9" max="9" width="12.88671875" style="8" customWidth="1"/>
    <col min="10" max="10" width="13.44140625" style="8" bestFit="1" customWidth="1"/>
    <col min="11" max="11" width="14.44140625" style="8" bestFit="1" customWidth="1"/>
    <col min="12" max="12" width="13.44140625" style="8" bestFit="1" customWidth="1"/>
    <col min="13" max="13" width="14.44140625" style="8" bestFit="1" customWidth="1"/>
    <col min="14" max="14" width="13.44140625" style="8" bestFit="1" customWidth="1"/>
    <col min="15" max="16384" width="10.88671875" style="8"/>
  </cols>
  <sheetData>
    <row r="1" spans="1:14" ht="14.4" thickBot="1" x14ac:dyDescent="0.3"/>
    <row r="2" spans="1:14" ht="14.25" customHeight="1" x14ac:dyDescent="0.25">
      <c r="D2" s="238" t="s">
        <v>1171</v>
      </c>
      <c r="E2" s="239"/>
      <c r="F2" s="239"/>
      <c r="G2" s="239"/>
      <c r="H2" s="239"/>
      <c r="I2" s="239"/>
      <c r="J2" s="226" t="str">
        <f>"Nov 25"</f>
        <v>Nov 25</v>
      </c>
      <c r="K2" s="227"/>
      <c r="M2" s="185"/>
    </row>
    <row r="3" spans="1:14" ht="14.25" customHeight="1" x14ac:dyDescent="0.25">
      <c r="D3" s="240"/>
      <c r="E3" s="241"/>
      <c r="F3" s="241"/>
      <c r="G3" s="241"/>
      <c r="H3" s="241"/>
      <c r="I3" s="241"/>
      <c r="J3" s="228"/>
      <c r="K3" s="229"/>
    </row>
    <row r="4" spans="1:14" ht="15" customHeight="1" thickBot="1" x14ac:dyDescent="0.3">
      <c r="D4" s="242"/>
      <c r="E4" s="243"/>
      <c r="F4" s="243"/>
      <c r="G4" s="243"/>
      <c r="H4" s="243"/>
      <c r="I4" s="243"/>
      <c r="J4" s="230"/>
      <c r="K4" s="231"/>
    </row>
    <row r="5" spans="1:14" ht="14.4" customHeight="1" thickBot="1" x14ac:dyDescent="0.3">
      <c r="D5" s="223" t="s">
        <v>1190</v>
      </c>
      <c r="E5" s="224"/>
      <c r="F5" s="224"/>
      <c r="G5" s="224"/>
      <c r="H5" s="224"/>
      <c r="I5" s="224"/>
      <c r="J5" s="224"/>
      <c r="K5" s="225"/>
    </row>
    <row r="10" spans="1:14" x14ac:dyDescent="0.25">
      <c r="A10" s="213" t="s">
        <v>33</v>
      </c>
      <c r="B10" s="213"/>
      <c r="C10" s="213"/>
      <c r="D10" s="213"/>
      <c r="E10" s="213"/>
      <c r="F10" s="213"/>
      <c r="G10" s="213"/>
      <c r="H10" s="213"/>
      <c r="I10" s="213"/>
      <c r="J10" s="213"/>
      <c r="K10" s="213"/>
      <c r="L10" s="213"/>
      <c r="M10" s="213"/>
      <c r="N10" s="213"/>
    </row>
    <row r="11" spans="1:14" x14ac:dyDescent="0.25">
      <c r="A11" s="9"/>
      <c r="B11" s="9"/>
      <c r="C11" s="9"/>
      <c r="D11" s="9"/>
      <c r="E11" s="9"/>
      <c r="F11" s="9"/>
      <c r="G11" s="9"/>
      <c r="H11" s="9"/>
      <c r="I11" s="9"/>
      <c r="J11" s="9"/>
      <c r="K11" s="9"/>
    </row>
    <row r="12" spans="1:14" ht="15" customHeight="1" x14ac:dyDescent="0.25">
      <c r="A12" s="248" t="s">
        <v>39</v>
      </c>
      <c r="B12" s="257" t="s">
        <v>40</v>
      </c>
      <c r="C12" s="258"/>
      <c r="D12" s="258"/>
      <c r="E12" s="258"/>
      <c r="F12" s="258"/>
      <c r="G12" s="258"/>
      <c r="H12" s="258"/>
      <c r="I12" s="258"/>
      <c r="J12" s="258"/>
      <c r="K12" s="258"/>
      <c r="L12" s="258"/>
      <c r="M12" s="258"/>
      <c r="N12" s="259"/>
    </row>
    <row r="13" spans="1:14" x14ac:dyDescent="0.25">
      <c r="A13" s="249"/>
      <c r="B13" s="189" t="s">
        <v>1172</v>
      </c>
      <c r="C13" s="189" t="s">
        <v>1173</v>
      </c>
      <c r="D13" s="189" t="s">
        <v>1174</v>
      </c>
      <c r="E13" s="189" t="s">
        <v>1175</v>
      </c>
      <c r="F13" s="189" t="s">
        <v>1176</v>
      </c>
      <c r="G13" s="189" t="s">
        <v>1177</v>
      </c>
      <c r="H13" s="189" t="s">
        <v>1178</v>
      </c>
      <c r="I13" s="189" t="s">
        <v>1179</v>
      </c>
      <c r="J13" s="189" t="s">
        <v>1180</v>
      </c>
      <c r="K13" s="189" t="s">
        <v>1181</v>
      </c>
      <c r="L13" s="189" t="s">
        <v>1182</v>
      </c>
      <c r="M13" s="189" t="s">
        <v>1184</v>
      </c>
      <c r="N13" s="190" t="s">
        <v>1187</v>
      </c>
    </row>
    <row r="14" spans="1:14" x14ac:dyDescent="0.25">
      <c r="A14" s="63" t="s">
        <v>37</v>
      </c>
      <c r="B14" s="202">
        <v>194339</v>
      </c>
      <c r="C14" s="203">
        <v>188606</v>
      </c>
      <c r="D14" s="203">
        <v>195554</v>
      </c>
      <c r="E14" s="203">
        <v>195317</v>
      </c>
      <c r="F14" s="203">
        <v>193973</v>
      </c>
      <c r="G14" s="203">
        <v>184217</v>
      </c>
      <c r="H14" s="203">
        <v>190204</v>
      </c>
      <c r="I14" s="203">
        <v>198549</v>
      </c>
      <c r="J14" s="203">
        <v>199298</v>
      </c>
      <c r="K14" s="203">
        <v>199491</v>
      </c>
      <c r="L14" s="203">
        <v>197973</v>
      </c>
      <c r="M14" s="203">
        <v>196956</v>
      </c>
      <c r="N14" s="204">
        <v>180770</v>
      </c>
    </row>
    <row r="15" spans="1:14" x14ac:dyDescent="0.25">
      <c r="A15" s="64" t="s">
        <v>28</v>
      </c>
      <c r="B15" s="205">
        <v>292441</v>
      </c>
      <c r="C15" s="29">
        <v>286215</v>
      </c>
      <c r="D15" s="29">
        <v>290774</v>
      </c>
      <c r="E15" s="29">
        <v>294200</v>
      </c>
      <c r="F15" s="29">
        <v>294160</v>
      </c>
      <c r="G15" s="29">
        <v>277978</v>
      </c>
      <c r="H15" s="29">
        <v>294807</v>
      </c>
      <c r="I15" s="29">
        <v>299991</v>
      </c>
      <c r="J15" s="29">
        <v>301016</v>
      </c>
      <c r="K15" s="29">
        <v>301566</v>
      </c>
      <c r="L15" s="29">
        <v>301483</v>
      </c>
      <c r="M15" s="29">
        <v>300277</v>
      </c>
      <c r="N15" s="206">
        <v>280129</v>
      </c>
    </row>
    <row r="16" spans="1:14" x14ac:dyDescent="0.25">
      <c r="A16" s="64" t="s">
        <v>36</v>
      </c>
      <c r="B16" s="205">
        <v>80279</v>
      </c>
      <c r="C16" s="29">
        <v>76827</v>
      </c>
      <c r="D16" s="29">
        <v>76754</v>
      </c>
      <c r="E16" s="29">
        <v>79782</v>
      </c>
      <c r="F16" s="29">
        <v>80154</v>
      </c>
      <c r="G16" s="29">
        <v>76923</v>
      </c>
      <c r="H16" s="29">
        <v>80149</v>
      </c>
      <c r="I16" s="29">
        <v>80866</v>
      </c>
      <c r="J16" s="29">
        <v>81689</v>
      </c>
      <c r="K16" s="29">
        <v>81752</v>
      </c>
      <c r="L16" s="29">
        <v>82370</v>
      </c>
      <c r="M16" s="29">
        <v>82690</v>
      </c>
      <c r="N16" s="206">
        <v>78961</v>
      </c>
    </row>
    <row r="17" spans="1:15" x14ac:dyDescent="0.25">
      <c r="A17" s="64" t="s">
        <v>26</v>
      </c>
      <c r="B17" s="205">
        <v>19268</v>
      </c>
      <c r="C17" s="29">
        <v>18474</v>
      </c>
      <c r="D17" s="29">
        <v>18544</v>
      </c>
      <c r="E17" s="29">
        <v>19074</v>
      </c>
      <c r="F17" s="29">
        <v>19290</v>
      </c>
      <c r="G17" s="29">
        <v>18460</v>
      </c>
      <c r="H17" s="29">
        <v>19195</v>
      </c>
      <c r="I17" s="29">
        <v>19260</v>
      </c>
      <c r="J17" s="29">
        <v>19490</v>
      </c>
      <c r="K17" s="29">
        <v>19404</v>
      </c>
      <c r="L17" s="29">
        <v>19507</v>
      </c>
      <c r="M17" s="29">
        <v>19520</v>
      </c>
      <c r="N17" s="206">
        <v>18684</v>
      </c>
    </row>
    <row r="18" spans="1:15" x14ac:dyDescent="0.25">
      <c r="A18" s="64" t="s">
        <v>35</v>
      </c>
      <c r="B18" s="205">
        <v>3865</v>
      </c>
      <c r="C18" s="29">
        <v>3715</v>
      </c>
      <c r="D18" s="29">
        <v>3677</v>
      </c>
      <c r="E18" s="29">
        <v>3795</v>
      </c>
      <c r="F18" s="29">
        <v>3796</v>
      </c>
      <c r="G18" s="29">
        <v>3691</v>
      </c>
      <c r="H18" s="29">
        <v>3847</v>
      </c>
      <c r="I18" s="29">
        <v>3853</v>
      </c>
      <c r="J18" s="29">
        <v>3888</v>
      </c>
      <c r="K18" s="29">
        <v>3874</v>
      </c>
      <c r="L18" s="29">
        <v>3883</v>
      </c>
      <c r="M18" s="29">
        <v>3879</v>
      </c>
      <c r="N18" s="206">
        <v>3809</v>
      </c>
    </row>
    <row r="19" spans="1:15" x14ac:dyDescent="0.25">
      <c r="A19" s="65" t="s">
        <v>34</v>
      </c>
      <c r="B19" s="205">
        <v>2292</v>
      </c>
      <c r="C19" s="29">
        <v>2225</v>
      </c>
      <c r="D19" s="29">
        <v>2194</v>
      </c>
      <c r="E19" s="29">
        <v>2234</v>
      </c>
      <c r="F19" s="29">
        <v>2268</v>
      </c>
      <c r="G19" s="29">
        <v>2230</v>
      </c>
      <c r="H19" s="29">
        <v>2262</v>
      </c>
      <c r="I19" s="29">
        <v>2274</v>
      </c>
      <c r="J19" s="29">
        <v>2283</v>
      </c>
      <c r="K19" s="29">
        <v>2307</v>
      </c>
      <c r="L19" s="29">
        <v>2347</v>
      </c>
      <c r="M19" s="29">
        <v>2339</v>
      </c>
      <c r="N19" s="206">
        <v>2315</v>
      </c>
    </row>
    <row r="20" spans="1:15" ht="14.4" x14ac:dyDescent="0.3">
      <c r="A20" s="198" t="s">
        <v>8</v>
      </c>
      <c r="B20" s="117">
        <v>592484</v>
      </c>
      <c r="C20" s="118">
        <v>576062</v>
      </c>
      <c r="D20" s="118">
        <v>587497</v>
      </c>
      <c r="E20" s="118">
        <v>594402</v>
      </c>
      <c r="F20" s="118">
        <v>593641</v>
      </c>
      <c r="G20" s="118">
        <v>563499</v>
      </c>
      <c r="H20" s="118">
        <v>590464</v>
      </c>
      <c r="I20" s="118">
        <v>604793</v>
      </c>
      <c r="J20" s="118">
        <v>607664</v>
      </c>
      <c r="K20" s="118">
        <v>608394</v>
      </c>
      <c r="L20" s="118">
        <v>607563</v>
      </c>
      <c r="M20" s="118">
        <v>605661</v>
      </c>
      <c r="N20" s="119">
        <v>564668</v>
      </c>
      <c r="O20" s="152"/>
    </row>
    <row r="21" spans="1:15" x14ac:dyDescent="0.25">
      <c r="A21" s="9"/>
      <c r="B21" s="9"/>
      <c r="C21" s="9"/>
      <c r="D21" s="9"/>
      <c r="E21" s="9"/>
      <c r="F21" s="9"/>
      <c r="G21" s="9"/>
      <c r="H21" s="9"/>
      <c r="I21" s="9"/>
      <c r="J21" s="9"/>
      <c r="K21" s="9"/>
    </row>
    <row r="22" spans="1:15" x14ac:dyDescent="0.25">
      <c r="A22" s="9"/>
      <c r="B22" s="9"/>
      <c r="C22" s="9"/>
      <c r="D22" s="9"/>
      <c r="E22" s="9"/>
      <c r="F22" s="9"/>
      <c r="G22" s="9"/>
      <c r="H22" s="9"/>
      <c r="I22" s="9"/>
      <c r="J22" s="9"/>
      <c r="K22" s="9"/>
    </row>
    <row r="23" spans="1:15" x14ac:dyDescent="0.25">
      <c r="A23" s="213" t="s">
        <v>42</v>
      </c>
      <c r="B23" s="213"/>
      <c r="C23" s="213"/>
      <c r="D23" s="213"/>
      <c r="E23" s="213"/>
      <c r="F23" s="213"/>
      <c r="G23" s="213"/>
      <c r="H23" s="213"/>
      <c r="I23" s="213"/>
      <c r="J23" s="213"/>
      <c r="K23" s="213"/>
      <c r="L23" s="213"/>
      <c r="M23" s="213"/>
      <c r="N23" s="213"/>
    </row>
    <row r="24" spans="1:15" x14ac:dyDescent="0.25">
      <c r="A24" s="9"/>
      <c r="B24" s="9"/>
      <c r="C24" s="9"/>
      <c r="D24" s="9"/>
      <c r="E24" s="9"/>
      <c r="F24" s="9"/>
      <c r="G24" s="9"/>
      <c r="H24" s="9"/>
      <c r="I24" s="9"/>
      <c r="J24" s="9"/>
      <c r="K24" s="9"/>
    </row>
    <row r="25" spans="1:15" x14ac:dyDescent="0.25">
      <c r="A25" s="248" t="s">
        <v>41</v>
      </c>
      <c r="B25" s="245" t="s">
        <v>30</v>
      </c>
      <c r="C25" s="246"/>
      <c r="D25" s="246"/>
      <c r="E25" s="246"/>
      <c r="F25" s="246"/>
      <c r="G25" s="246"/>
      <c r="H25" s="246"/>
      <c r="I25" s="246"/>
      <c r="J25" s="246"/>
      <c r="K25" s="246"/>
      <c r="L25" s="246"/>
      <c r="M25" s="246"/>
      <c r="N25" s="247"/>
    </row>
    <row r="26" spans="1:15" x14ac:dyDescent="0.25">
      <c r="A26" s="249"/>
      <c r="B26" s="21" t="s">
        <v>1172</v>
      </c>
      <c r="C26" s="22" t="s">
        <v>1173</v>
      </c>
      <c r="D26" s="22" t="s">
        <v>1174</v>
      </c>
      <c r="E26" s="22" t="s">
        <v>1175</v>
      </c>
      <c r="F26" s="22" t="s">
        <v>1176</v>
      </c>
      <c r="G26" s="22" t="s">
        <v>1177</v>
      </c>
      <c r="H26" s="22" t="s">
        <v>1178</v>
      </c>
      <c r="I26" s="22" t="s">
        <v>1179</v>
      </c>
      <c r="J26" s="22" t="s">
        <v>1180</v>
      </c>
      <c r="K26" s="22" t="s">
        <v>1181</v>
      </c>
      <c r="L26" s="22" t="s">
        <v>1182</v>
      </c>
      <c r="M26" s="22" t="s">
        <v>1184</v>
      </c>
      <c r="N26" s="51" t="s">
        <v>1187</v>
      </c>
    </row>
    <row r="27" spans="1:15" x14ac:dyDescent="0.25">
      <c r="A27" s="24" t="s">
        <v>43</v>
      </c>
      <c r="B27" s="39">
        <v>865023</v>
      </c>
      <c r="C27" s="40">
        <v>723931</v>
      </c>
      <c r="D27" s="40">
        <v>1357674</v>
      </c>
      <c r="E27" s="40">
        <v>1151149</v>
      </c>
      <c r="F27" s="40">
        <v>939674</v>
      </c>
      <c r="G27" s="40">
        <v>832097</v>
      </c>
      <c r="H27" s="40">
        <v>876979</v>
      </c>
      <c r="I27" s="40">
        <v>802930</v>
      </c>
      <c r="J27" s="40">
        <v>977447</v>
      </c>
      <c r="K27" s="40">
        <v>952045</v>
      </c>
      <c r="L27" s="40">
        <v>927927</v>
      </c>
      <c r="M27" s="40">
        <v>894558</v>
      </c>
      <c r="N27" s="41">
        <v>784482</v>
      </c>
    </row>
    <row r="28" spans="1:15" x14ac:dyDescent="0.25">
      <c r="A28" s="25" t="s">
        <v>44</v>
      </c>
      <c r="B28" s="27">
        <v>1021712</v>
      </c>
      <c r="C28" s="29">
        <v>1483684</v>
      </c>
      <c r="D28" s="29">
        <v>894143</v>
      </c>
      <c r="E28" s="29">
        <v>836189</v>
      </c>
      <c r="F28" s="29">
        <v>842835</v>
      </c>
      <c r="G28" s="29">
        <v>742556</v>
      </c>
      <c r="H28" s="29">
        <v>905263</v>
      </c>
      <c r="I28" s="29">
        <v>909183</v>
      </c>
      <c r="J28" s="29">
        <v>885382</v>
      </c>
      <c r="K28" s="29">
        <v>803542</v>
      </c>
      <c r="L28" s="29">
        <v>830495</v>
      </c>
      <c r="M28" s="29">
        <v>828131</v>
      </c>
      <c r="N28" s="30">
        <v>952871</v>
      </c>
    </row>
    <row r="29" spans="1:15" x14ac:dyDescent="0.25">
      <c r="A29" s="26" t="s">
        <v>45</v>
      </c>
      <c r="B29" s="28">
        <v>299630</v>
      </c>
      <c r="C29" s="31">
        <v>330891</v>
      </c>
      <c r="D29" s="31">
        <v>355369</v>
      </c>
      <c r="E29" s="31">
        <v>281915</v>
      </c>
      <c r="F29" s="31">
        <v>293232</v>
      </c>
      <c r="G29" s="31">
        <v>306550</v>
      </c>
      <c r="H29" s="31">
        <v>312994</v>
      </c>
      <c r="I29" s="31">
        <v>305075</v>
      </c>
      <c r="J29" s="31">
        <v>324389</v>
      </c>
      <c r="K29" s="31">
        <v>297783</v>
      </c>
      <c r="L29" s="31">
        <v>314285</v>
      </c>
      <c r="M29" s="31">
        <v>318073</v>
      </c>
      <c r="N29" s="32">
        <v>300213</v>
      </c>
    </row>
    <row r="30" spans="1:15" x14ac:dyDescent="0.25">
      <c r="A30" s="9"/>
      <c r="B30" s="9"/>
      <c r="C30" s="9"/>
      <c r="D30" s="9"/>
      <c r="E30" s="9"/>
      <c r="F30" s="9"/>
      <c r="G30" s="9"/>
      <c r="H30" s="9"/>
      <c r="I30" s="9"/>
      <c r="J30" s="9"/>
      <c r="K30" s="9"/>
    </row>
    <row r="31" spans="1:15" x14ac:dyDescent="0.25">
      <c r="A31" s="9"/>
      <c r="B31" s="9"/>
      <c r="C31" s="9"/>
      <c r="D31" s="9"/>
      <c r="E31" s="9"/>
      <c r="F31" s="9"/>
      <c r="G31" s="9"/>
      <c r="H31" s="9"/>
      <c r="I31" s="9"/>
      <c r="J31" s="9"/>
      <c r="K31" s="9"/>
    </row>
    <row r="32" spans="1:15" x14ac:dyDescent="0.25">
      <c r="A32" s="9"/>
      <c r="B32" s="9"/>
      <c r="C32" s="9"/>
      <c r="D32" s="9"/>
      <c r="E32" s="9"/>
      <c r="F32" s="9"/>
      <c r="G32" s="9"/>
      <c r="H32" s="9"/>
      <c r="I32" s="9"/>
      <c r="J32" s="9"/>
      <c r="K32" s="9"/>
    </row>
    <row r="33" spans="1:28" x14ac:dyDescent="0.25">
      <c r="A33" s="248" t="s">
        <v>41</v>
      </c>
      <c r="B33" s="245" t="s">
        <v>90</v>
      </c>
      <c r="C33" s="246"/>
      <c r="D33" s="246"/>
      <c r="E33" s="246"/>
      <c r="F33" s="246"/>
      <c r="G33" s="246"/>
      <c r="H33" s="246"/>
      <c r="I33" s="246"/>
      <c r="J33" s="246"/>
      <c r="K33" s="246"/>
      <c r="L33" s="246"/>
      <c r="M33" s="246"/>
      <c r="N33" s="247"/>
    </row>
    <row r="34" spans="1:28" x14ac:dyDescent="0.25">
      <c r="A34" s="249"/>
      <c r="B34" s="21" t="s">
        <v>1172</v>
      </c>
      <c r="C34" s="22" t="s">
        <v>1173</v>
      </c>
      <c r="D34" s="22" t="s">
        <v>1174</v>
      </c>
      <c r="E34" s="22" t="s">
        <v>1175</v>
      </c>
      <c r="F34" s="22" t="s">
        <v>1176</v>
      </c>
      <c r="G34" s="22" t="s">
        <v>1177</v>
      </c>
      <c r="H34" s="22" t="s">
        <v>1178</v>
      </c>
      <c r="I34" s="22" t="s">
        <v>1179</v>
      </c>
      <c r="J34" s="22" t="s">
        <v>1180</v>
      </c>
      <c r="K34" s="22" t="s">
        <v>1181</v>
      </c>
      <c r="L34" s="22" t="s">
        <v>1182</v>
      </c>
      <c r="M34" s="22" t="s">
        <v>1184</v>
      </c>
      <c r="N34" s="51" t="s">
        <v>1187</v>
      </c>
    </row>
    <row r="35" spans="1:28" x14ac:dyDescent="0.25">
      <c r="A35" s="24" t="s">
        <v>43</v>
      </c>
      <c r="B35" s="44">
        <v>-8.960567818363796E-2</v>
      </c>
      <c r="C35" s="45">
        <v>-0.16310780175787234</v>
      </c>
      <c r="D35" s="45">
        <v>0.87541906618172172</v>
      </c>
      <c r="E35" s="45">
        <v>-0.1521167820846536</v>
      </c>
      <c r="F35" s="45">
        <v>-0.1837077563373638</v>
      </c>
      <c r="G35" s="45">
        <v>-0.11448332081126007</v>
      </c>
      <c r="H35" s="45">
        <v>5.3938423044428717E-2</v>
      </c>
      <c r="I35" s="45">
        <v>-8.4436457429425335E-2</v>
      </c>
      <c r="J35" s="45">
        <v>0.2173502048746466</v>
      </c>
      <c r="K35" s="45">
        <v>-2.5988109841249704E-2</v>
      </c>
      <c r="L35" s="45">
        <v>-2.533283615795472E-2</v>
      </c>
      <c r="M35" s="45">
        <v>-3.596080295109421E-2</v>
      </c>
      <c r="N35" s="46">
        <v>-0.12305071331316694</v>
      </c>
    </row>
    <row r="36" spans="1:28" x14ac:dyDescent="0.25">
      <c r="A36" s="25" t="s">
        <v>44</v>
      </c>
      <c r="B36" s="33">
        <v>0.19136194029850745</v>
      </c>
      <c r="C36" s="34">
        <v>0.45215481466401491</v>
      </c>
      <c r="D36" s="34">
        <v>-0.39734943559410224</v>
      </c>
      <c r="E36" s="34">
        <v>-6.4815135833977341E-2</v>
      </c>
      <c r="F36" s="34">
        <v>7.9479639172483733E-3</v>
      </c>
      <c r="G36" s="34">
        <v>-0.11897821044451168</v>
      </c>
      <c r="H36" s="34">
        <v>0.21911748070179218</v>
      </c>
      <c r="I36" s="34">
        <v>4.3302333134127872E-3</v>
      </c>
      <c r="J36" s="34">
        <v>-2.617844812320512E-2</v>
      </c>
      <c r="K36" s="34">
        <v>-9.2434677913036403E-2</v>
      </c>
      <c r="L36" s="34">
        <v>3.3542739520771782E-2</v>
      </c>
      <c r="M36" s="34">
        <v>-2.846495162523555E-3</v>
      </c>
      <c r="N36" s="35">
        <v>0.15062834261729122</v>
      </c>
    </row>
    <row r="37" spans="1:28" x14ac:dyDescent="0.25">
      <c r="A37" s="26" t="s">
        <v>45</v>
      </c>
      <c r="B37" s="36">
        <v>-4.5977927936906591E-3</v>
      </c>
      <c r="C37" s="37">
        <v>0.10433200947835664</v>
      </c>
      <c r="D37" s="37">
        <v>7.3976022315505707E-2</v>
      </c>
      <c r="E37" s="37">
        <v>-0.20669782676598128</v>
      </c>
      <c r="F37" s="37">
        <v>4.0143305606299771E-2</v>
      </c>
      <c r="G37" s="37">
        <v>4.5417962568887436E-2</v>
      </c>
      <c r="H37" s="37">
        <v>2.1021040613276792E-2</v>
      </c>
      <c r="I37" s="37">
        <v>-2.5300804488264952E-2</v>
      </c>
      <c r="J37" s="37">
        <v>6.3309022371547979E-2</v>
      </c>
      <c r="K37" s="37">
        <v>-8.2018810748823168E-2</v>
      </c>
      <c r="L37" s="37">
        <v>5.5416192327970369E-2</v>
      </c>
      <c r="M37" s="37">
        <v>1.2052754665351512E-2</v>
      </c>
      <c r="N37" s="38">
        <v>-5.6150632087602528E-2</v>
      </c>
    </row>
    <row r="38" spans="1:28" x14ac:dyDescent="0.25">
      <c r="A38" s="9"/>
      <c r="B38" s="9"/>
      <c r="C38" s="9"/>
      <c r="D38" s="9"/>
      <c r="E38" s="9"/>
      <c r="F38" s="9"/>
      <c r="G38" s="9"/>
      <c r="H38" s="9"/>
      <c r="I38" s="9"/>
      <c r="J38" s="9"/>
      <c r="K38" s="9"/>
    </row>
    <row r="39" spans="1:28" x14ac:dyDescent="0.25">
      <c r="A39" s="9"/>
      <c r="B39" s="9"/>
      <c r="C39" s="9"/>
      <c r="D39" s="9"/>
      <c r="E39" s="9"/>
      <c r="F39" s="9"/>
      <c r="G39" s="9"/>
      <c r="H39" s="9"/>
      <c r="I39" s="9"/>
      <c r="J39" s="9"/>
      <c r="K39" s="9"/>
    </row>
    <row r="40" spans="1:28" x14ac:dyDescent="0.25">
      <c r="A40" s="9"/>
      <c r="B40" s="9"/>
      <c r="C40" s="9"/>
      <c r="D40" s="9"/>
      <c r="E40" s="9"/>
      <c r="F40" s="9"/>
      <c r="G40" s="9"/>
      <c r="H40" s="9"/>
      <c r="I40" s="9"/>
      <c r="J40" s="9"/>
      <c r="K40" s="9"/>
    </row>
    <row r="41" spans="1:28" x14ac:dyDescent="0.25">
      <c r="A41" s="248" t="s">
        <v>41</v>
      </c>
      <c r="B41" s="245" t="s">
        <v>46</v>
      </c>
      <c r="C41" s="246"/>
      <c r="D41" s="246"/>
      <c r="E41" s="246"/>
      <c r="F41" s="246"/>
      <c r="G41" s="246"/>
      <c r="H41" s="246"/>
      <c r="I41" s="246"/>
      <c r="J41" s="246"/>
      <c r="K41" s="246"/>
      <c r="L41" s="246"/>
      <c r="M41" s="246"/>
      <c r="N41" s="247"/>
    </row>
    <row r="42" spans="1:28" x14ac:dyDescent="0.25">
      <c r="A42" s="249"/>
      <c r="B42" s="21" t="s">
        <v>1172</v>
      </c>
      <c r="C42" s="22" t="s">
        <v>1173</v>
      </c>
      <c r="D42" s="22" t="s">
        <v>1174</v>
      </c>
      <c r="E42" s="22" t="s">
        <v>1175</v>
      </c>
      <c r="F42" s="22" t="s">
        <v>1176</v>
      </c>
      <c r="G42" s="22" t="s">
        <v>1177</v>
      </c>
      <c r="H42" s="22" t="s">
        <v>1178</v>
      </c>
      <c r="I42" s="22" t="s">
        <v>1179</v>
      </c>
      <c r="J42" s="22" t="s">
        <v>1180</v>
      </c>
      <c r="K42" s="22" t="s">
        <v>1181</v>
      </c>
      <c r="L42" s="22" t="s">
        <v>1182</v>
      </c>
      <c r="M42" s="22" t="s">
        <v>1184</v>
      </c>
      <c r="N42" s="51" t="s">
        <v>1187</v>
      </c>
      <c r="O42" s="80"/>
      <c r="P42" s="81"/>
      <c r="Q42" s="81"/>
      <c r="R42" s="81"/>
      <c r="S42" s="81"/>
      <c r="T42" s="81"/>
      <c r="U42" s="81"/>
      <c r="V42" s="81"/>
      <c r="W42" s="81"/>
      <c r="X42" s="81"/>
      <c r="Y42" s="81"/>
      <c r="Z42" s="81"/>
      <c r="AA42" s="81"/>
      <c r="AB42" s="81"/>
    </row>
    <row r="43" spans="1:28" x14ac:dyDescent="0.25">
      <c r="A43" s="24" t="s">
        <v>43</v>
      </c>
      <c r="B43" s="44">
        <v>-0.17766443897291592</v>
      </c>
      <c r="C43" s="45">
        <v>-0.18785822063418164</v>
      </c>
      <c r="D43" s="45">
        <v>-9.4370083499930202E-2</v>
      </c>
      <c r="E43" s="45">
        <v>-4.2610152106607194E-2</v>
      </c>
      <c r="F43" s="45">
        <v>-3.4225058695148969E-2</v>
      </c>
      <c r="G43" s="45">
        <v>-0.25552045878658231</v>
      </c>
      <c r="H43" s="45">
        <v>-8.6611196384458092E-2</v>
      </c>
      <c r="I43" s="45">
        <v>-0.11903210826442825</v>
      </c>
      <c r="J43" s="45">
        <v>-4.0142061416590942E-2</v>
      </c>
      <c r="K43" s="45">
        <v>-6.4490554937704489E-2</v>
      </c>
      <c r="L43" s="45">
        <v>-1.1023428489280004E-2</v>
      </c>
      <c r="M43" s="191">
        <v>-7.3345310225719162E-2</v>
      </c>
      <c r="N43" s="46">
        <f>(N27-B27)/B27</f>
        <v>-9.3108506941433924E-2</v>
      </c>
      <c r="O43" s="29"/>
      <c r="P43" s="29"/>
      <c r="Q43" s="29"/>
      <c r="R43" s="29"/>
      <c r="S43" s="29"/>
      <c r="T43" s="29"/>
      <c r="U43" s="29"/>
      <c r="V43" s="29"/>
      <c r="W43" s="29"/>
      <c r="X43" s="29"/>
      <c r="Y43" s="29"/>
      <c r="Z43" s="29"/>
      <c r="AA43" s="29"/>
      <c r="AB43" s="29"/>
    </row>
    <row r="44" spans="1:28" x14ac:dyDescent="0.25">
      <c r="A44" s="25" t="s">
        <v>44</v>
      </c>
      <c r="B44" s="33">
        <v>-2.9225508351298991E-2</v>
      </c>
      <c r="C44" s="34">
        <v>4.9880784653733605E-3</v>
      </c>
      <c r="D44" s="34">
        <v>-3.6920563213689458E-2</v>
      </c>
      <c r="E44" s="34">
        <v>-1.7389727736122299E-2</v>
      </c>
      <c r="F44" s="34">
        <v>2.2421444142113412E-3</v>
      </c>
      <c r="G44" s="34">
        <v>-0.19019835469437957</v>
      </c>
      <c r="H44" s="34">
        <v>-0.10814384521495411</v>
      </c>
      <c r="I44" s="34">
        <v>-9.659191170972678E-2</v>
      </c>
      <c r="J44" s="34">
        <v>-0.12926673523016846</v>
      </c>
      <c r="K44" s="34">
        <v>-0.13843456322366221</v>
      </c>
      <c r="L44" s="34">
        <v>-4.8468604889516084E-2</v>
      </c>
      <c r="M44" s="192">
        <v>-5.0384794776119401E-2</v>
      </c>
      <c r="N44" s="35">
        <f>(N28-B28)/B28</f>
        <v>-6.7378086975586074E-2</v>
      </c>
      <c r="O44" s="29"/>
      <c r="P44" s="29"/>
      <c r="Q44" s="29"/>
      <c r="R44" s="29"/>
      <c r="S44" s="29"/>
      <c r="T44" s="29"/>
      <c r="U44" s="29"/>
      <c r="V44" s="29"/>
      <c r="W44" s="29"/>
      <c r="X44" s="29"/>
      <c r="Y44" s="29"/>
      <c r="Z44" s="29"/>
      <c r="AA44" s="29"/>
      <c r="AB44" s="29"/>
    </row>
    <row r="45" spans="1:28" x14ac:dyDescent="0.25">
      <c r="A45" s="26" t="s">
        <v>45</v>
      </c>
      <c r="B45" s="36">
        <v>-0.31215048530316525</v>
      </c>
      <c r="C45" s="37">
        <v>-0.29863432397659084</v>
      </c>
      <c r="D45" s="37">
        <v>-0.25873730385804111</v>
      </c>
      <c r="E45" s="37">
        <v>-0.17426603759658893</v>
      </c>
      <c r="F45" s="37">
        <v>-1.40826573186378E-2</v>
      </c>
      <c r="G45" s="37">
        <v>4.1471310942430235E-2</v>
      </c>
      <c r="H45" s="37">
        <v>9.3703882393007157E-2</v>
      </c>
      <c r="I45" s="37">
        <v>1.8466421650517876E-2</v>
      </c>
      <c r="J45" s="37">
        <v>3.2185509172582574E-2</v>
      </c>
      <c r="K45" s="37">
        <v>4.9097802880461561E-2</v>
      </c>
      <c r="L45" s="37">
        <v>2.5024895567942267E-3</v>
      </c>
      <c r="M45" s="193">
        <v>4.9615632495498552E-2</v>
      </c>
      <c r="N45" s="38">
        <f>(N29-B29)/B29</f>
        <v>1.9457330707873042E-3</v>
      </c>
      <c r="O45" s="29"/>
      <c r="P45" s="29"/>
      <c r="Q45" s="29"/>
      <c r="R45" s="29"/>
      <c r="S45" s="29"/>
      <c r="T45" s="29"/>
      <c r="U45" s="29"/>
      <c r="V45" s="29"/>
      <c r="W45" s="29"/>
      <c r="X45" s="29"/>
      <c r="Y45" s="29"/>
      <c r="Z45" s="29"/>
      <c r="AA45" s="29"/>
      <c r="AB45" s="29"/>
    </row>
    <row r="46" spans="1:28" x14ac:dyDescent="0.25">
      <c r="A46" s="9"/>
      <c r="B46" s="9"/>
      <c r="C46" s="9"/>
      <c r="D46" s="9"/>
      <c r="E46" s="9"/>
      <c r="F46" s="9"/>
      <c r="G46" s="9"/>
      <c r="H46" s="9"/>
      <c r="I46" s="9"/>
      <c r="J46" s="9"/>
      <c r="K46" s="9"/>
    </row>
    <row r="47" spans="1:28" x14ac:dyDescent="0.25">
      <c r="A47" s="9"/>
      <c r="B47" s="9"/>
      <c r="C47" s="9"/>
      <c r="D47" s="9"/>
      <c r="E47" s="9"/>
      <c r="F47" s="9"/>
      <c r="G47" s="9"/>
      <c r="H47" s="9"/>
      <c r="I47" s="9"/>
      <c r="J47" s="9"/>
      <c r="K47" s="9"/>
    </row>
    <row r="48" spans="1:28" x14ac:dyDescent="0.25">
      <c r="A48" s="9"/>
      <c r="B48" s="9"/>
      <c r="C48" s="9"/>
      <c r="D48" s="9"/>
      <c r="E48" s="9"/>
      <c r="F48" s="9"/>
      <c r="G48" s="9"/>
      <c r="H48" s="9"/>
      <c r="I48" s="9"/>
      <c r="J48" s="9"/>
      <c r="K48" s="9"/>
    </row>
    <row r="49" spans="1:14" x14ac:dyDescent="0.25">
      <c r="A49" s="244" t="s">
        <v>21</v>
      </c>
      <c r="B49" s="244"/>
      <c r="C49" s="244"/>
      <c r="D49" s="244"/>
      <c r="E49" s="244"/>
      <c r="F49" s="244"/>
      <c r="G49" s="244"/>
      <c r="H49" s="244"/>
      <c r="I49" s="244"/>
      <c r="J49" s="244"/>
      <c r="K49" s="244"/>
      <c r="L49" s="244"/>
      <c r="M49" s="244"/>
      <c r="N49" s="244"/>
    </row>
    <row r="50" spans="1:14" ht="14.4" x14ac:dyDescent="0.3">
      <c r="A50"/>
      <c r="B50" s="9"/>
      <c r="C50" s="9"/>
      <c r="D50" s="9"/>
      <c r="E50" s="9"/>
      <c r="F50" s="9"/>
      <c r="G50" s="9"/>
      <c r="H50" s="9"/>
      <c r="I50" s="9"/>
      <c r="J50" s="9"/>
      <c r="K50" s="9"/>
    </row>
    <row r="51" spans="1:14" x14ac:dyDescent="0.25">
      <c r="A51" s="9"/>
      <c r="B51" s="9"/>
      <c r="C51" s="9"/>
      <c r="D51" s="9"/>
      <c r="E51" s="9"/>
      <c r="F51" s="9"/>
      <c r="G51" s="9"/>
      <c r="H51" s="9"/>
      <c r="I51" s="9"/>
      <c r="J51" s="9"/>
      <c r="K51" s="9"/>
    </row>
    <row r="52" spans="1:14" ht="33.6" customHeight="1" x14ac:dyDescent="0.25">
      <c r="A52" s="153" t="s">
        <v>9</v>
      </c>
      <c r="B52" s="155" t="s">
        <v>1172</v>
      </c>
      <c r="C52" s="156" t="s">
        <v>1184</v>
      </c>
      <c r="D52" s="157" t="s">
        <v>1187</v>
      </c>
      <c r="E52" s="70" t="str">
        <f>"Particip. % en el total "&amp;D52</f>
        <v>Particip. % en el total nov-25</v>
      </c>
      <c r="F52" s="153" t="str">
        <f>"Δ% "&amp;D52&amp;" - "&amp;C52</f>
        <v>Δ% nov-25 - oct-25</v>
      </c>
      <c r="G52" s="10" t="s">
        <v>1170</v>
      </c>
      <c r="H52" s="73" t="str">
        <f>"Δ% Anual "&amp;D52</f>
        <v>Δ% Anual nov-25</v>
      </c>
      <c r="I52" s="10" t="s">
        <v>1170</v>
      </c>
    </row>
    <row r="53" spans="1:14" ht="14.4" x14ac:dyDescent="0.3">
      <c r="A53" s="154" t="s">
        <v>62</v>
      </c>
      <c r="B53" s="39">
        <v>1537405</v>
      </c>
      <c r="C53" s="40">
        <v>1600735</v>
      </c>
      <c r="D53" s="41">
        <v>1603529</v>
      </c>
      <c r="E53" s="121">
        <f t="shared" ref="E53:E74" si="0">D53/$D$75</f>
        <v>0.16667801394082793</v>
      </c>
      <c r="F53" s="122">
        <f t="shared" ref="F53:F73" si="1">(D53-C53)/C53</f>
        <v>1.745448184740135E-3</v>
      </c>
      <c r="G53" s="121">
        <f t="shared" ref="G53:G73" si="2">(D53-C53)/$C$75</f>
        <v>2.8949605926856757E-4</v>
      </c>
      <c r="H53" s="122">
        <f t="shared" ref="H53:H73" si="3">(D53-B53)/B53</f>
        <v>4.3010137211730158E-2</v>
      </c>
      <c r="I53" s="121">
        <f t="shared" ref="I53:I73" si="4">(D53-B53)/$B$75</f>
        <v>7.0778250341613919E-3</v>
      </c>
      <c r="J53"/>
      <c r="K53"/>
      <c r="L53"/>
    </row>
    <row r="54" spans="1:14" ht="14.4" x14ac:dyDescent="0.3">
      <c r="A54" s="154" t="s">
        <v>101</v>
      </c>
      <c r="B54" s="27">
        <v>1261027</v>
      </c>
      <c r="C54" s="29">
        <v>1278579</v>
      </c>
      <c r="D54" s="30">
        <v>1280311</v>
      </c>
      <c r="E54" s="121">
        <f t="shared" si="0"/>
        <v>0.13308128178947518</v>
      </c>
      <c r="F54" s="122">
        <f t="shared" si="1"/>
        <v>1.3546288496839069E-3</v>
      </c>
      <c r="G54" s="121">
        <f t="shared" si="2"/>
        <v>1.7945854497249786E-4</v>
      </c>
      <c r="H54" s="122">
        <f t="shared" si="3"/>
        <v>1.5292297468650552E-2</v>
      </c>
      <c r="I54" s="121">
        <f t="shared" si="4"/>
        <v>2.0641337178447807E-3</v>
      </c>
      <c r="J54"/>
      <c r="K54"/>
      <c r="L54"/>
    </row>
    <row r="55" spans="1:14" ht="14.4" x14ac:dyDescent="0.3">
      <c r="A55" s="154" t="s">
        <v>102</v>
      </c>
      <c r="B55" s="27">
        <v>1207258</v>
      </c>
      <c r="C55" s="29">
        <v>1235318</v>
      </c>
      <c r="D55" s="30">
        <v>1236561</v>
      </c>
      <c r="E55" s="121">
        <f t="shared" si="0"/>
        <v>0.12853371008362438</v>
      </c>
      <c r="F55" s="122">
        <f t="shared" si="1"/>
        <v>1.0062186416776894E-3</v>
      </c>
      <c r="G55" s="121">
        <f t="shared" si="2"/>
        <v>1.2879155392656746E-4</v>
      </c>
      <c r="H55" s="122">
        <f t="shared" si="3"/>
        <v>2.427235934655227E-2</v>
      </c>
      <c r="I55" s="121">
        <f t="shared" si="4"/>
        <v>3.1365541554659619E-3</v>
      </c>
      <c r="J55"/>
      <c r="K55"/>
      <c r="L55"/>
    </row>
    <row r="56" spans="1:14" ht="14.4" x14ac:dyDescent="0.3">
      <c r="A56" s="154" t="s">
        <v>11</v>
      </c>
      <c r="B56" s="27">
        <v>977380</v>
      </c>
      <c r="C56" s="29">
        <v>1045948</v>
      </c>
      <c r="D56" s="30">
        <v>1044800</v>
      </c>
      <c r="E56" s="121">
        <f t="shared" si="0"/>
        <v>0.10860120956052371</v>
      </c>
      <c r="F56" s="122">
        <f t="shared" si="1"/>
        <v>-1.0975689039990516E-3</v>
      </c>
      <c r="G56" s="121">
        <f t="shared" si="2"/>
        <v>-1.1894827345752168E-4</v>
      </c>
      <c r="H56" s="122">
        <f t="shared" si="3"/>
        <v>6.8980335181812596E-2</v>
      </c>
      <c r="I56" s="121">
        <f t="shared" si="4"/>
        <v>7.2165471508553779E-3</v>
      </c>
      <c r="J56"/>
      <c r="K56"/>
      <c r="L56"/>
    </row>
    <row r="57" spans="1:14" ht="14.4" x14ac:dyDescent="0.3">
      <c r="A57" s="154" t="s">
        <v>10</v>
      </c>
      <c r="B57" s="27">
        <v>773597</v>
      </c>
      <c r="C57" s="29">
        <v>798539</v>
      </c>
      <c r="D57" s="30">
        <v>789040</v>
      </c>
      <c r="E57" s="121">
        <f>D57/$D$75</f>
        <v>8.2016365229360289E-2</v>
      </c>
      <c r="F57" s="122">
        <f t="shared" si="1"/>
        <v>-1.1895474109592644E-2</v>
      </c>
      <c r="G57" s="121">
        <f t="shared" si="2"/>
        <v>-9.8422443342595692E-4</v>
      </c>
      <c r="H57" s="122">
        <f t="shared" si="3"/>
        <v>1.9962590340965643E-2</v>
      </c>
      <c r="I57" s="121">
        <f>(D57-B57)/$B$75</f>
        <v>1.652998185266384E-3</v>
      </c>
      <c r="J57"/>
      <c r="K57"/>
      <c r="L57"/>
    </row>
    <row r="58" spans="1:14" ht="14.4" x14ac:dyDescent="0.3">
      <c r="A58" s="154" t="s">
        <v>13</v>
      </c>
      <c r="B58" s="27">
        <v>551110</v>
      </c>
      <c r="C58" s="29">
        <v>584826</v>
      </c>
      <c r="D58" s="30">
        <v>584300</v>
      </c>
      <c r="E58" s="121">
        <f t="shared" si="0"/>
        <v>6.0734769090939895E-2</v>
      </c>
      <c r="F58" s="122">
        <f t="shared" si="1"/>
        <v>-8.9941281680363052E-4</v>
      </c>
      <c r="G58" s="121">
        <f t="shared" si="2"/>
        <v>-5.4500689754927182E-5</v>
      </c>
      <c r="H58" s="122">
        <f t="shared" si="3"/>
        <v>6.0223911741757542E-2</v>
      </c>
      <c r="I58" s="121">
        <f t="shared" si="4"/>
        <v>3.5526134668776329E-3</v>
      </c>
      <c r="J58"/>
      <c r="K58"/>
      <c r="L58"/>
    </row>
    <row r="59" spans="1:14" ht="14.4" x14ac:dyDescent="0.3">
      <c r="A59" s="154" t="s">
        <v>15</v>
      </c>
      <c r="B59" s="27">
        <v>494492</v>
      </c>
      <c r="C59" s="29">
        <v>510047</v>
      </c>
      <c r="D59" s="30">
        <v>501217</v>
      </c>
      <c r="E59" s="121">
        <f t="shared" si="0"/>
        <v>5.2098748518660996E-2</v>
      </c>
      <c r="F59" s="122">
        <f t="shared" si="1"/>
        <v>-1.7312130058602441E-2</v>
      </c>
      <c r="G59" s="121">
        <f t="shared" si="2"/>
        <v>-9.1490701622815029E-4</v>
      </c>
      <c r="H59" s="122">
        <f t="shared" si="3"/>
        <v>1.3599815568300398E-2</v>
      </c>
      <c r="I59" s="121">
        <f t="shared" si="4"/>
        <v>7.1983505769063216E-4</v>
      </c>
      <c r="J59"/>
      <c r="K59"/>
      <c r="L59"/>
    </row>
    <row r="60" spans="1:14" ht="14.4" x14ac:dyDescent="0.3">
      <c r="A60" s="154" t="s">
        <v>64</v>
      </c>
      <c r="B60" s="27">
        <v>402299</v>
      </c>
      <c r="C60" s="29">
        <v>420245</v>
      </c>
      <c r="D60" s="30">
        <v>415122</v>
      </c>
      <c r="E60" s="121">
        <f t="shared" si="0"/>
        <v>4.3149647124027302E-2</v>
      </c>
      <c r="F60" s="122">
        <f t="shared" si="1"/>
        <v>-1.2190507918000214E-2</v>
      </c>
      <c r="G60" s="121">
        <f t="shared" si="2"/>
        <v>-5.3081185097812158E-4</v>
      </c>
      <c r="H60" s="122">
        <f t="shared" si="3"/>
        <v>3.1874302446687659E-2</v>
      </c>
      <c r="I60" s="121">
        <f t="shared" si="4"/>
        <v>1.372556869110331E-3</v>
      </c>
      <c r="J60"/>
      <c r="K60"/>
      <c r="L60"/>
    </row>
    <row r="61" spans="1:14" ht="14.4" x14ac:dyDescent="0.3">
      <c r="A61" s="154" t="s">
        <v>1163</v>
      </c>
      <c r="B61" s="27">
        <v>389533</v>
      </c>
      <c r="C61" s="29">
        <v>404213</v>
      </c>
      <c r="D61" s="30">
        <v>401529</v>
      </c>
      <c r="E61" s="121">
        <f t="shared" si="0"/>
        <v>4.1736729588081473E-2</v>
      </c>
      <c r="F61" s="122">
        <f t="shared" si="1"/>
        <v>-6.6400635308612047E-3</v>
      </c>
      <c r="G61" s="121">
        <f t="shared" si="2"/>
        <v>-2.7809857662019881E-4</v>
      </c>
      <c r="H61" s="122">
        <f t="shared" si="3"/>
        <v>3.079585041575425E-2</v>
      </c>
      <c r="I61" s="121">
        <f t="shared" si="4"/>
        <v>1.2840358887816837E-3</v>
      </c>
      <c r="J61"/>
      <c r="K61"/>
      <c r="L61"/>
    </row>
    <row r="62" spans="1:14" ht="14.4" x14ac:dyDescent="0.3">
      <c r="A62" s="154" t="s">
        <v>19</v>
      </c>
      <c r="B62" s="27">
        <v>304322</v>
      </c>
      <c r="C62" s="29">
        <v>305900</v>
      </c>
      <c r="D62" s="30">
        <v>306160</v>
      </c>
      <c r="E62" s="121">
        <f t="shared" si="0"/>
        <v>3.1823646936303539E-2</v>
      </c>
      <c r="F62" s="122">
        <f t="shared" si="1"/>
        <v>8.4995096436744032E-4</v>
      </c>
      <c r="G62" s="121">
        <f t="shared" si="2"/>
        <v>2.6939504441598987E-5</v>
      </c>
      <c r="H62" s="122">
        <f t="shared" si="3"/>
        <v>6.0396553650409763E-3</v>
      </c>
      <c r="I62" s="121">
        <f t="shared" si="4"/>
        <v>1.9673707599039136E-4</v>
      </c>
      <c r="J62"/>
      <c r="K62"/>
      <c r="L62"/>
    </row>
    <row r="63" spans="1:14" ht="14.4" x14ac:dyDescent="0.3">
      <c r="A63" s="154" t="s">
        <v>14</v>
      </c>
      <c r="B63" s="27">
        <v>295749</v>
      </c>
      <c r="C63" s="29">
        <v>306508</v>
      </c>
      <c r="D63" s="30">
        <v>302698</v>
      </c>
      <c r="E63" s="121">
        <f t="shared" si="0"/>
        <v>3.1463791090688559E-2</v>
      </c>
      <c r="F63" s="122">
        <f t="shared" si="1"/>
        <v>-1.2430344395578581E-2</v>
      </c>
      <c r="G63" s="121">
        <f t="shared" si="2"/>
        <v>-3.9476735354804671E-4</v>
      </c>
      <c r="H63" s="122">
        <f t="shared" si="3"/>
        <v>2.3496275557990054E-2</v>
      </c>
      <c r="I63" s="121">
        <f t="shared" si="4"/>
        <v>7.4381171983527172E-4</v>
      </c>
      <c r="J63"/>
      <c r="K63"/>
      <c r="L63"/>
    </row>
    <row r="64" spans="1:14" ht="14.4" x14ac:dyDescent="0.3">
      <c r="A64" s="154" t="s">
        <v>12</v>
      </c>
      <c r="B64" s="27">
        <v>282804</v>
      </c>
      <c r="C64" s="29">
        <v>300641</v>
      </c>
      <c r="D64" s="30">
        <v>299918</v>
      </c>
      <c r="E64" s="121">
        <f t="shared" si="0"/>
        <v>3.1174825391436782E-2</v>
      </c>
      <c r="F64" s="122">
        <f t="shared" si="1"/>
        <v>-2.4048616123549349E-3</v>
      </c>
      <c r="G64" s="121">
        <f t="shared" si="2"/>
        <v>-7.4912545043369491E-5</v>
      </c>
      <c r="H64" s="122">
        <f t="shared" si="3"/>
        <v>6.0515409965912786E-2</v>
      </c>
      <c r="I64" s="121">
        <f t="shared" si="4"/>
        <v>1.8318598033185841E-3</v>
      </c>
      <c r="J64"/>
      <c r="K64"/>
      <c r="L64"/>
    </row>
    <row r="65" spans="1:14" ht="14.4" x14ac:dyDescent="0.3">
      <c r="A65" s="154" t="s">
        <v>17</v>
      </c>
      <c r="B65" s="27">
        <v>224999</v>
      </c>
      <c r="C65" s="29">
        <v>232561</v>
      </c>
      <c r="D65" s="30">
        <v>231552</v>
      </c>
      <c r="E65" s="121">
        <f t="shared" si="0"/>
        <v>2.4068555968758027E-2</v>
      </c>
      <c r="F65" s="122">
        <f t="shared" si="1"/>
        <v>-4.3386466346463934E-3</v>
      </c>
      <c r="G65" s="121">
        <f t="shared" si="2"/>
        <v>-1.0454599992912839E-4</v>
      </c>
      <c r="H65" s="122">
        <f t="shared" si="3"/>
        <v>2.9124573886995055E-2</v>
      </c>
      <c r="I65" s="121">
        <f t="shared" si="4"/>
        <v>7.0142440640099811E-4</v>
      </c>
      <c r="J65"/>
      <c r="K65"/>
      <c r="L65"/>
    </row>
    <row r="66" spans="1:14" ht="14.4" x14ac:dyDescent="0.3">
      <c r="A66" s="154" t="s">
        <v>63</v>
      </c>
      <c r="B66" s="27">
        <v>221055</v>
      </c>
      <c r="C66" s="29">
        <v>212191</v>
      </c>
      <c r="D66" s="30">
        <v>211995</v>
      </c>
      <c r="E66" s="121">
        <f t="shared" si="0"/>
        <v>2.2035713457870622E-2</v>
      </c>
      <c r="F66" s="122">
        <f t="shared" si="1"/>
        <v>-9.2369610398178998E-4</v>
      </c>
      <c r="G66" s="121">
        <f t="shared" si="2"/>
        <v>-2.0308241809820776E-5</v>
      </c>
      <c r="H66" s="122">
        <f t="shared" si="3"/>
        <v>-4.098527515776617E-2</v>
      </c>
      <c r="I66" s="121">
        <f t="shared" si="4"/>
        <v>-9.6977035281444271E-4</v>
      </c>
      <c r="J66"/>
      <c r="K66"/>
      <c r="L66"/>
    </row>
    <row r="67" spans="1:14" ht="14.4" x14ac:dyDescent="0.3">
      <c r="A67" s="154" t="s">
        <v>61</v>
      </c>
      <c r="B67" s="27">
        <v>100119</v>
      </c>
      <c r="C67" s="29">
        <v>99590</v>
      </c>
      <c r="D67" s="30">
        <v>98894</v>
      </c>
      <c r="E67" s="121">
        <f t="shared" si="0"/>
        <v>1.0279487000649342E-2</v>
      </c>
      <c r="F67" s="122">
        <f t="shared" si="1"/>
        <v>-6.9886534792649863E-3</v>
      </c>
      <c r="G67" s="121">
        <f t="shared" si="2"/>
        <v>-7.211498112058806E-5</v>
      </c>
      <c r="H67" s="122">
        <f t="shared" si="3"/>
        <v>-1.2235439826606338E-2</v>
      </c>
      <c r="I67" s="121">
        <f t="shared" si="4"/>
        <v>-1.3112237110349804E-4</v>
      </c>
      <c r="J67"/>
      <c r="K67"/>
      <c r="L67"/>
    </row>
    <row r="68" spans="1:14" ht="14.4" x14ac:dyDescent="0.3">
      <c r="A68" s="154" t="s">
        <v>16</v>
      </c>
      <c r="B68" s="27">
        <v>104013</v>
      </c>
      <c r="C68" s="29">
        <v>95859</v>
      </c>
      <c r="D68" s="30">
        <v>94459</v>
      </c>
      <c r="E68" s="121">
        <f t="shared" si="0"/>
        <v>9.8184931602962374E-3</v>
      </c>
      <c r="F68" s="122">
        <f t="shared" si="1"/>
        <v>-1.4604784109994889E-2</v>
      </c>
      <c r="G68" s="121">
        <f t="shared" si="2"/>
        <v>-1.4505887007014841E-4</v>
      </c>
      <c r="H68" s="122">
        <f t="shared" si="3"/>
        <v>-9.1853902877524929E-2</v>
      </c>
      <c r="I68" s="121">
        <f t="shared" si="4"/>
        <v>-1.0226474559369963E-3</v>
      </c>
      <c r="J68"/>
      <c r="K68"/>
      <c r="L68"/>
    </row>
    <row r="69" spans="1:14" ht="14.4" x14ac:dyDescent="0.3">
      <c r="A69" s="154" t="s">
        <v>18</v>
      </c>
      <c r="B69" s="27">
        <v>83087</v>
      </c>
      <c r="C69" s="29">
        <v>87862</v>
      </c>
      <c r="D69" s="30">
        <v>87574</v>
      </c>
      <c r="E69" s="121">
        <f t="shared" si="0"/>
        <v>9.1028353044154894E-3</v>
      </c>
      <c r="F69" s="122">
        <f t="shared" si="1"/>
        <v>-3.2778675650451845E-3</v>
      </c>
      <c r="G69" s="121">
        <f t="shared" si="2"/>
        <v>-2.9840681843001957E-5</v>
      </c>
      <c r="H69" s="122">
        <f t="shared" si="3"/>
        <v>5.4003634744304162E-2</v>
      </c>
      <c r="I69" s="121">
        <f t="shared" si="4"/>
        <v>4.8028251358481281E-4</v>
      </c>
      <c r="J69"/>
      <c r="K69"/>
      <c r="L69"/>
    </row>
    <row r="70" spans="1:14" ht="14.4" x14ac:dyDescent="0.3">
      <c r="A70" s="154" t="s">
        <v>65</v>
      </c>
      <c r="B70" s="27">
        <v>60694</v>
      </c>
      <c r="C70" s="29">
        <v>64374</v>
      </c>
      <c r="D70" s="30">
        <v>64025</v>
      </c>
      <c r="E70" s="121">
        <f t="shared" si="0"/>
        <v>6.6550463649622232E-3</v>
      </c>
      <c r="F70" s="122">
        <f t="shared" si="1"/>
        <v>-5.4214434398980951E-3</v>
      </c>
      <c r="G70" s="121">
        <f t="shared" si="2"/>
        <v>-3.6161104038915566E-5</v>
      </c>
      <c r="H70" s="122">
        <f t="shared" si="3"/>
        <v>5.4881866411836427E-2</v>
      </c>
      <c r="I70" s="121">
        <f t="shared" si="4"/>
        <v>3.5654581073122613E-4</v>
      </c>
      <c r="J70"/>
      <c r="K70"/>
      <c r="L70"/>
    </row>
    <row r="71" spans="1:14" ht="14.4" x14ac:dyDescent="0.3">
      <c r="A71" s="154" t="s">
        <v>1164</v>
      </c>
      <c r="B71" s="27">
        <v>43962</v>
      </c>
      <c r="C71" s="29">
        <v>38407</v>
      </c>
      <c r="D71" s="30">
        <v>38160</v>
      </c>
      <c r="E71" s="121">
        <f t="shared" si="0"/>
        <v>3.9665219724632321E-3</v>
      </c>
      <c r="F71" s="122">
        <f t="shared" si="1"/>
        <v>-6.4311193272059784E-3</v>
      </c>
      <c r="G71" s="121">
        <f t="shared" si="2"/>
        <v>-2.5592529219519039E-5</v>
      </c>
      <c r="H71" s="122">
        <f t="shared" si="3"/>
        <v>-0.13197761703289204</v>
      </c>
      <c r="I71" s="121">
        <f t="shared" si="4"/>
        <v>-6.2103836501428212E-4</v>
      </c>
      <c r="J71"/>
      <c r="K71"/>
      <c r="L71"/>
    </row>
    <row r="72" spans="1:14" ht="14.4" x14ac:dyDescent="0.3">
      <c r="A72" s="154" t="s">
        <v>67</v>
      </c>
      <c r="B72" s="27">
        <v>18689</v>
      </c>
      <c r="C72" s="29">
        <v>21175</v>
      </c>
      <c r="D72" s="30">
        <v>20935</v>
      </c>
      <c r="E72" s="121">
        <f t="shared" si="0"/>
        <v>2.1760780265596899E-3</v>
      </c>
      <c r="F72" s="122">
        <f t="shared" si="1"/>
        <v>-1.1334120425029516E-2</v>
      </c>
      <c r="G72" s="121">
        <f t="shared" si="2"/>
        <v>-2.4867234869168298E-5</v>
      </c>
      <c r="H72" s="122">
        <f t="shared" si="3"/>
        <v>0.12017764460377763</v>
      </c>
      <c r="I72" s="121">
        <f t="shared" si="4"/>
        <v>2.4040885346812786E-4</v>
      </c>
      <c r="J72"/>
      <c r="K72"/>
      <c r="L72"/>
    </row>
    <row r="73" spans="1:14" ht="14.4" x14ac:dyDescent="0.3">
      <c r="A73" s="154" t="s">
        <v>66</v>
      </c>
      <c r="B73" s="27">
        <v>8824</v>
      </c>
      <c r="C73" s="29">
        <v>7736</v>
      </c>
      <c r="D73" s="30">
        <v>7740</v>
      </c>
      <c r="E73" s="121">
        <f t="shared" si="0"/>
        <v>8.0453040007508951E-4</v>
      </c>
      <c r="F73" s="122">
        <f t="shared" si="1"/>
        <v>5.1706308169596695E-4</v>
      </c>
      <c r="G73" s="121">
        <f t="shared" si="2"/>
        <v>4.1445391448613827E-7</v>
      </c>
      <c r="H73" s="122">
        <f t="shared" si="3"/>
        <v>-0.1228467815049864</v>
      </c>
      <c r="I73" s="121">
        <f t="shared" si="4"/>
        <v>-1.160299185928097E-4</v>
      </c>
      <c r="J73"/>
      <c r="K73"/>
      <c r="L73"/>
    </row>
    <row r="74" spans="1:14" ht="14.4" x14ac:dyDescent="0.3">
      <c r="A74" s="154" t="s">
        <v>1165</v>
      </c>
      <c r="B74" s="28">
        <v>0</v>
      </c>
      <c r="C74" s="31">
        <v>0</v>
      </c>
      <c r="D74" s="32">
        <v>0</v>
      </c>
      <c r="E74" s="121">
        <f t="shared" si="0"/>
        <v>0</v>
      </c>
      <c r="F74" s="122">
        <v>0</v>
      </c>
      <c r="G74" s="121">
        <f>(D74-C74)/$C$75</f>
        <v>0</v>
      </c>
      <c r="H74" s="122">
        <v>0</v>
      </c>
      <c r="I74" s="121">
        <f>(D74-B74)/$B$75</f>
        <v>0</v>
      </c>
      <c r="J74"/>
    </row>
    <row r="75" spans="1:14" x14ac:dyDescent="0.25">
      <c r="A75" s="83" t="s">
        <v>20</v>
      </c>
      <c r="B75" s="138">
        <v>9342418</v>
      </c>
      <c r="C75" s="139">
        <v>9651254</v>
      </c>
      <c r="D75" s="140">
        <v>9620519</v>
      </c>
      <c r="E75" s="123">
        <v>1</v>
      </c>
      <c r="F75" s="124">
        <f>(D75-C75)/C75</f>
        <v>-3.1845602654328648E-3</v>
      </c>
      <c r="G75" s="123">
        <f>(D75-C75)/$C$75</f>
        <v>-3.1845602654328648E-3</v>
      </c>
      <c r="H75" s="124">
        <f>(D75-B75)/B75</f>
        <v>2.9767561245921559E-2</v>
      </c>
      <c r="I75" s="123">
        <f>(D75-B75)/$B$75</f>
        <v>2.9767561245921559E-2</v>
      </c>
      <c r="K75" s="49"/>
    </row>
    <row r="76" spans="1:14" x14ac:dyDescent="0.25">
      <c r="A76" s="12"/>
      <c r="B76" s="13"/>
      <c r="C76" s="13"/>
      <c r="D76" s="13"/>
      <c r="E76" s="13"/>
      <c r="F76" s="14"/>
      <c r="G76" s="14"/>
      <c r="H76" s="14"/>
      <c r="I76" s="14"/>
      <c r="J76" s="14"/>
      <c r="K76" s="9"/>
    </row>
    <row r="78" spans="1:14" ht="14.4" customHeight="1" x14ac:dyDescent="0.25"/>
    <row r="79" spans="1:14" x14ac:dyDescent="0.25">
      <c r="A79" s="244" t="s">
        <v>47</v>
      </c>
      <c r="B79" s="244"/>
      <c r="C79" s="244"/>
      <c r="D79" s="244"/>
      <c r="E79" s="244"/>
      <c r="F79" s="244"/>
      <c r="G79" s="244"/>
      <c r="H79" s="244"/>
      <c r="I79" s="244"/>
      <c r="J79" s="244"/>
      <c r="K79" s="244"/>
      <c r="L79" s="244"/>
      <c r="M79" s="244"/>
      <c r="N79" s="244"/>
    </row>
    <row r="80" spans="1:14" x14ac:dyDescent="0.25">
      <c r="A80" s="9"/>
      <c r="B80" s="9"/>
      <c r="C80" s="9"/>
      <c r="D80" s="9"/>
      <c r="E80" s="9"/>
      <c r="F80" s="9"/>
      <c r="G80" s="9"/>
    </row>
    <row r="81" spans="1:16" x14ac:dyDescent="0.25">
      <c r="A81" s="9"/>
      <c r="B81" s="9"/>
      <c r="C81" s="9"/>
      <c r="D81" s="9"/>
      <c r="E81" s="9"/>
      <c r="F81" s="9"/>
      <c r="G81" s="9"/>
    </row>
    <row r="82" spans="1:16" x14ac:dyDescent="0.25">
      <c r="A82" s="48" t="s">
        <v>48</v>
      </c>
      <c r="B82" s="71" t="s">
        <v>1172</v>
      </c>
      <c r="C82" s="72" t="s">
        <v>1184</v>
      </c>
      <c r="D82" s="72" t="s">
        <v>1187</v>
      </c>
      <c r="E82" s="69" t="s">
        <v>49</v>
      </c>
      <c r="F82" s="197" t="s">
        <v>50</v>
      </c>
    </row>
    <row r="83" spans="1:16" x14ac:dyDescent="0.25">
      <c r="A83" s="23" t="e" vm="1">
        <v>#VALUE!</v>
      </c>
      <c r="B83" s="29">
        <v>11953</v>
      </c>
      <c r="C83" s="29">
        <v>11690</v>
      </c>
      <c r="D83" s="29">
        <v>11142</v>
      </c>
      <c r="E83" s="33">
        <f>(D83-C83)/C83</f>
        <v>-4.6877673224978614E-2</v>
      </c>
      <c r="F83" s="54">
        <f>(D83-B83)/B83</f>
        <v>-6.7849075545888066E-2</v>
      </c>
      <c r="P83" s="53"/>
    </row>
    <row r="84" spans="1:16" x14ac:dyDescent="0.25">
      <c r="A84" s="23" t="e" vm="2">
        <v>#VALUE!</v>
      </c>
      <c r="B84" s="29">
        <v>1686068</v>
      </c>
      <c r="C84" s="29">
        <v>1753565</v>
      </c>
      <c r="D84" s="29">
        <v>1750927</v>
      </c>
      <c r="E84" s="33">
        <f t="shared" ref="E84:E115" si="5">(D84-C84)/C84</f>
        <v>-1.504363967118413E-3</v>
      </c>
      <c r="F84" s="55">
        <f t="shared" ref="F84:F117" si="6">(D84-B84)/B84</f>
        <v>3.8467606288714332E-2</v>
      </c>
    </row>
    <row r="85" spans="1:16" x14ac:dyDescent="0.25">
      <c r="A85" s="23" t="e" vm="3">
        <v>#VALUE!</v>
      </c>
      <c r="B85" s="29">
        <v>68389</v>
      </c>
      <c r="C85" s="29">
        <v>72954</v>
      </c>
      <c r="D85" s="29">
        <v>74479</v>
      </c>
      <c r="E85" s="33">
        <f t="shared" si="5"/>
        <v>2.0903583079748884E-2</v>
      </c>
      <c r="F85" s="55">
        <f t="shared" si="6"/>
        <v>8.9049408530611648E-2</v>
      </c>
    </row>
    <row r="86" spans="1:16" x14ac:dyDescent="0.25">
      <c r="A86" s="23" t="e" vm="4">
        <v>#VALUE!</v>
      </c>
      <c r="B86" s="29">
        <v>51474</v>
      </c>
      <c r="C86" s="29">
        <v>57966</v>
      </c>
      <c r="D86" s="29">
        <v>57333</v>
      </c>
      <c r="E86" s="33">
        <f t="shared" si="5"/>
        <v>-1.0920194596832626E-2</v>
      </c>
      <c r="F86" s="55">
        <f t="shared" si="6"/>
        <v>0.11382445506469285</v>
      </c>
    </row>
    <row r="87" spans="1:16" x14ac:dyDescent="0.25">
      <c r="A87" s="23" t="e" vm="5">
        <v>#VALUE!</v>
      </c>
      <c r="B87" s="29">
        <v>474718</v>
      </c>
      <c r="C87" s="29">
        <v>490787</v>
      </c>
      <c r="D87" s="29">
        <v>491027</v>
      </c>
      <c r="E87" s="33">
        <f t="shared" si="5"/>
        <v>4.8901050761328236E-4</v>
      </c>
      <c r="F87" s="55">
        <f t="shared" si="6"/>
        <v>3.4355132942083512E-2</v>
      </c>
    </row>
    <row r="88" spans="1:16" x14ac:dyDescent="0.25">
      <c r="A88" s="23" t="e" vm="6">
        <v>#VALUE!</v>
      </c>
      <c r="B88" s="29">
        <v>2812151</v>
      </c>
      <c r="C88" s="29">
        <v>2890651</v>
      </c>
      <c r="D88" s="29">
        <v>2879818</v>
      </c>
      <c r="E88" s="33">
        <f t="shared" si="5"/>
        <v>-3.7475987243012041E-3</v>
      </c>
      <c r="F88" s="55">
        <f t="shared" si="6"/>
        <v>2.4062363649747114E-2</v>
      </c>
    </row>
    <row r="89" spans="1:16" x14ac:dyDescent="0.25">
      <c r="A89" s="23" t="e" vm="7">
        <v>#VALUE!</v>
      </c>
      <c r="B89" s="29">
        <v>276577</v>
      </c>
      <c r="C89" s="29">
        <v>289595</v>
      </c>
      <c r="D89" s="29">
        <v>287629</v>
      </c>
      <c r="E89" s="33">
        <f t="shared" si="5"/>
        <v>-6.7887912429427308E-3</v>
      </c>
      <c r="F89" s="55">
        <f t="shared" si="6"/>
        <v>3.9959938823546426E-2</v>
      </c>
    </row>
    <row r="90" spans="1:16" x14ac:dyDescent="0.25">
      <c r="A90" s="23" t="e" vm="8">
        <v>#VALUE!</v>
      </c>
      <c r="B90" s="29">
        <v>154989</v>
      </c>
      <c r="C90" s="29">
        <v>155846</v>
      </c>
      <c r="D90" s="29">
        <v>155007</v>
      </c>
      <c r="E90" s="33">
        <f t="shared" si="5"/>
        <v>-5.3835196283510646E-3</v>
      </c>
      <c r="F90" s="55">
        <f t="shared" si="6"/>
        <v>1.1613727425817315E-4</v>
      </c>
    </row>
    <row r="91" spans="1:16" x14ac:dyDescent="0.25">
      <c r="A91" s="23" t="e" vm="9">
        <v>#VALUE!</v>
      </c>
      <c r="B91" s="29">
        <v>155436</v>
      </c>
      <c r="C91" s="29">
        <v>161014</v>
      </c>
      <c r="D91" s="29">
        <v>160252</v>
      </c>
      <c r="E91" s="33">
        <f t="shared" si="5"/>
        <v>-4.732507732246885E-3</v>
      </c>
      <c r="F91" s="55">
        <f t="shared" si="6"/>
        <v>3.0983813273630305E-2</v>
      </c>
    </row>
    <row r="92" spans="1:16" x14ac:dyDescent="0.25">
      <c r="A92" s="23" t="e" vm="10">
        <v>#VALUE!</v>
      </c>
      <c r="B92" s="29">
        <v>34521</v>
      </c>
      <c r="C92" s="29">
        <v>35961</v>
      </c>
      <c r="D92" s="29">
        <v>35564</v>
      </c>
      <c r="E92" s="33">
        <f t="shared" si="5"/>
        <v>-1.1039737493395624E-2</v>
      </c>
      <c r="F92" s="55">
        <f t="shared" si="6"/>
        <v>3.0213493236001275E-2</v>
      </c>
    </row>
    <row r="93" spans="1:16" x14ac:dyDescent="0.25">
      <c r="A93" s="23" t="e" vm="11">
        <v>#VALUE!</v>
      </c>
      <c r="B93" s="29">
        <v>78825</v>
      </c>
      <c r="C93" s="29">
        <v>79020</v>
      </c>
      <c r="D93" s="29">
        <v>78795</v>
      </c>
      <c r="E93" s="33">
        <f t="shared" si="5"/>
        <v>-2.8473804100227792E-3</v>
      </c>
      <c r="F93" s="55">
        <f t="shared" si="6"/>
        <v>-3.8058991436726926E-4</v>
      </c>
    </row>
    <row r="94" spans="1:16" x14ac:dyDescent="0.25">
      <c r="A94" s="23" t="e" vm="12">
        <v>#VALUE!</v>
      </c>
      <c r="B94" s="29">
        <v>99358</v>
      </c>
      <c r="C94" s="29">
        <v>99981</v>
      </c>
      <c r="D94" s="29">
        <v>98269</v>
      </c>
      <c r="E94" s="33">
        <f t="shared" si="5"/>
        <v>-1.7123253418149447E-2</v>
      </c>
      <c r="F94" s="55">
        <f t="shared" si="6"/>
        <v>-1.0960365546810524E-2</v>
      </c>
    </row>
    <row r="95" spans="1:16" x14ac:dyDescent="0.25">
      <c r="A95" s="23" t="e" vm="13">
        <v>#VALUE!</v>
      </c>
      <c r="B95" s="29">
        <v>114418</v>
      </c>
      <c r="C95" s="29">
        <v>120390</v>
      </c>
      <c r="D95" s="29">
        <v>120335</v>
      </c>
      <c r="E95" s="33">
        <f t="shared" si="5"/>
        <v>-4.5684857546307833E-4</v>
      </c>
      <c r="F95" s="55">
        <f t="shared" si="6"/>
        <v>5.1713891170969604E-2</v>
      </c>
    </row>
    <row r="96" spans="1:16" x14ac:dyDescent="0.25">
      <c r="A96" s="23" t="e" vm="14">
        <v>#VALUE!</v>
      </c>
      <c r="B96" s="29">
        <v>30944</v>
      </c>
      <c r="C96" s="29">
        <v>32168</v>
      </c>
      <c r="D96" s="29">
        <v>33116</v>
      </c>
      <c r="E96" s="33">
        <f t="shared" si="5"/>
        <v>2.947028102462074E-2</v>
      </c>
      <c r="F96" s="55">
        <f t="shared" si="6"/>
        <v>7.0191313340227504E-2</v>
      </c>
    </row>
    <row r="97" spans="1:6" x14ac:dyDescent="0.25">
      <c r="A97" s="23" t="e" vm="15">
        <v>#VALUE!</v>
      </c>
      <c r="B97" s="29">
        <v>122675</v>
      </c>
      <c r="C97" s="29">
        <v>128691</v>
      </c>
      <c r="D97" s="29">
        <v>128087</v>
      </c>
      <c r="E97" s="33">
        <f t="shared" si="5"/>
        <v>-4.6934129037772649E-3</v>
      </c>
      <c r="F97" s="55">
        <f t="shared" si="6"/>
        <v>4.4116568167923371E-2</v>
      </c>
    </row>
    <row r="98" spans="1:6" x14ac:dyDescent="0.25">
      <c r="A98" s="23" t="e" vm="16">
        <v>#VALUE!</v>
      </c>
      <c r="B98" s="29">
        <v>435448</v>
      </c>
      <c r="C98" s="29">
        <v>454183</v>
      </c>
      <c r="D98" s="29">
        <v>448256</v>
      </c>
      <c r="E98" s="33">
        <f t="shared" si="5"/>
        <v>-1.3049805915236809E-2</v>
      </c>
      <c r="F98" s="55">
        <f t="shared" si="6"/>
        <v>2.9413385754441402E-2</v>
      </c>
    </row>
    <row r="99" spans="1:6" x14ac:dyDescent="0.25">
      <c r="A99" s="23" t="e" vm="17">
        <v>#VALUE!</v>
      </c>
      <c r="B99" s="29">
        <v>11256</v>
      </c>
      <c r="C99" s="29">
        <v>12625</v>
      </c>
      <c r="D99" s="29">
        <v>12735</v>
      </c>
      <c r="E99" s="33">
        <f t="shared" si="5"/>
        <v>8.7128712871287137E-3</v>
      </c>
      <c r="F99" s="55">
        <f t="shared" si="6"/>
        <v>0.13139658848614072</v>
      </c>
    </row>
    <row r="100" spans="1:6" x14ac:dyDescent="0.25">
      <c r="A100" s="23" t="e" vm="18">
        <v>#VALUE!</v>
      </c>
      <c r="B100" s="29">
        <v>16155</v>
      </c>
      <c r="C100" s="29">
        <v>20574</v>
      </c>
      <c r="D100" s="29">
        <v>20789</v>
      </c>
      <c r="E100" s="33">
        <f t="shared" si="5"/>
        <v>1.045008262856032E-2</v>
      </c>
      <c r="F100" s="55">
        <f t="shared" si="6"/>
        <v>0.28684617765397707</v>
      </c>
    </row>
    <row r="101" spans="1:6" x14ac:dyDescent="0.25">
      <c r="A101" s="23" t="e" vm="19">
        <v>#VALUE!</v>
      </c>
      <c r="B101" s="29">
        <v>110359</v>
      </c>
      <c r="C101" s="29">
        <v>114659</v>
      </c>
      <c r="D101" s="29">
        <v>114592</v>
      </c>
      <c r="E101" s="33">
        <f t="shared" si="5"/>
        <v>-5.8434139491884637E-4</v>
      </c>
      <c r="F101" s="55">
        <f t="shared" si="6"/>
        <v>3.835663606955482E-2</v>
      </c>
    </row>
    <row r="102" spans="1:6" x14ac:dyDescent="0.25">
      <c r="A102" s="23" t="e" vm="20">
        <v>#VALUE!</v>
      </c>
      <c r="B102" s="29">
        <v>63589</v>
      </c>
      <c r="C102" s="29">
        <v>67255</v>
      </c>
      <c r="D102" s="29">
        <v>66849</v>
      </c>
      <c r="E102" s="33">
        <f t="shared" si="5"/>
        <v>-6.0367258939855771E-3</v>
      </c>
      <c r="F102" s="55">
        <f t="shared" si="6"/>
        <v>5.1266728522228688E-2</v>
      </c>
    </row>
    <row r="103" spans="1:6" x14ac:dyDescent="0.25">
      <c r="A103" s="23" t="e" vm="21">
        <v>#VALUE!</v>
      </c>
      <c r="B103" s="29">
        <v>121798</v>
      </c>
      <c r="C103" s="29">
        <v>127312</v>
      </c>
      <c r="D103" s="29">
        <v>126850</v>
      </c>
      <c r="E103" s="33">
        <f t="shared" si="5"/>
        <v>-3.6288802312429307E-3</v>
      </c>
      <c r="F103" s="55">
        <f t="shared" si="6"/>
        <v>4.1478513604492687E-2</v>
      </c>
    </row>
    <row r="104" spans="1:6" x14ac:dyDescent="0.25">
      <c r="A104" s="23" t="e" vm="22">
        <v>#VALUE!</v>
      </c>
      <c r="B104" s="29">
        <v>187707</v>
      </c>
      <c r="C104" s="29">
        <v>192249</v>
      </c>
      <c r="D104" s="29">
        <v>192378</v>
      </c>
      <c r="E104" s="33">
        <f t="shared" si="5"/>
        <v>6.7100479066211011E-4</v>
      </c>
      <c r="F104" s="55">
        <f t="shared" si="6"/>
        <v>2.4884527481660246E-2</v>
      </c>
    </row>
    <row r="105" spans="1:6" x14ac:dyDescent="0.25">
      <c r="A105" s="23" t="e" vm="23">
        <v>#VALUE!</v>
      </c>
      <c r="B105" s="29">
        <v>100627</v>
      </c>
      <c r="C105" s="29">
        <v>106009</v>
      </c>
      <c r="D105" s="29">
        <v>105375</v>
      </c>
      <c r="E105" s="33">
        <f t="shared" si="5"/>
        <v>-5.9806242866171739E-3</v>
      </c>
      <c r="F105" s="55">
        <f t="shared" si="6"/>
        <v>4.7184155345980701E-2</v>
      </c>
    </row>
    <row r="106" spans="1:6" x14ac:dyDescent="0.25">
      <c r="A106" s="23" t="e" vm="24">
        <v>#VALUE!</v>
      </c>
      <c r="B106" s="29">
        <v>156909</v>
      </c>
      <c r="C106" s="29">
        <v>158353</v>
      </c>
      <c r="D106" s="29">
        <v>157896</v>
      </c>
      <c r="E106" s="33">
        <f t="shared" si="5"/>
        <v>-2.8859573231956454E-3</v>
      </c>
      <c r="F106" s="55">
        <f t="shared" si="6"/>
        <v>6.290270156587576E-3</v>
      </c>
    </row>
    <row r="107" spans="1:6" x14ac:dyDescent="0.25">
      <c r="A107" s="23" t="e" vm="25">
        <v>#VALUE!</v>
      </c>
      <c r="B107" s="29">
        <v>22391</v>
      </c>
      <c r="C107" s="29">
        <v>22843</v>
      </c>
      <c r="D107" s="29">
        <v>23158</v>
      </c>
      <c r="E107" s="33">
        <f t="shared" si="5"/>
        <v>1.378978242787725E-2</v>
      </c>
      <c r="F107" s="55">
        <f t="shared" si="6"/>
        <v>3.4254834531731497E-2</v>
      </c>
    </row>
    <row r="108" spans="1:6" x14ac:dyDescent="0.25">
      <c r="A108" s="23" t="e" vm="26">
        <v>#VALUE!</v>
      </c>
      <c r="B108" s="29">
        <v>89473</v>
      </c>
      <c r="C108" s="29">
        <v>92795</v>
      </c>
      <c r="D108" s="29">
        <v>92531</v>
      </c>
      <c r="E108" s="33">
        <f t="shared" si="5"/>
        <v>-2.8449808718142141E-3</v>
      </c>
      <c r="F108" s="55">
        <f t="shared" si="6"/>
        <v>3.4177908419299678E-2</v>
      </c>
    </row>
    <row r="109" spans="1:6" x14ac:dyDescent="0.25">
      <c r="A109" s="23" t="e" vm="27">
        <v>#VALUE!</v>
      </c>
      <c r="B109" s="29">
        <v>202124</v>
      </c>
      <c r="C109" s="29">
        <v>210158</v>
      </c>
      <c r="D109" s="29">
        <v>210094</v>
      </c>
      <c r="E109" s="33">
        <f t="shared" si="5"/>
        <v>-3.0453278009878282E-4</v>
      </c>
      <c r="F109" s="55">
        <f t="shared" si="6"/>
        <v>3.943124022877046E-2</v>
      </c>
    </row>
    <row r="110" spans="1:6" x14ac:dyDescent="0.25">
      <c r="A110" s="23" t="e" vm="28">
        <v>#VALUE!</v>
      </c>
      <c r="B110" s="29">
        <v>390220</v>
      </c>
      <c r="C110" s="29">
        <v>403893</v>
      </c>
      <c r="D110" s="29">
        <v>403786</v>
      </c>
      <c r="E110" s="33">
        <f t="shared" si="5"/>
        <v>-2.6492165004097617E-4</v>
      </c>
      <c r="F110" s="55">
        <f t="shared" si="6"/>
        <v>3.4765004356516839E-2</v>
      </c>
    </row>
    <row r="111" spans="1:6" x14ac:dyDescent="0.25">
      <c r="A111" s="23" t="e" vm="29">
        <v>#VALUE!</v>
      </c>
      <c r="B111" s="29">
        <v>55432</v>
      </c>
      <c r="C111" s="29">
        <v>56533</v>
      </c>
      <c r="D111" s="29">
        <v>56680</v>
      </c>
      <c r="E111" s="33">
        <f t="shared" si="5"/>
        <v>2.6002511807263016E-3</v>
      </c>
      <c r="F111" s="55">
        <f t="shared" si="6"/>
        <v>2.2514071294559099E-2</v>
      </c>
    </row>
    <row r="112" spans="1:6" x14ac:dyDescent="0.25">
      <c r="A112" s="23" t="e" vm="30">
        <v>#VALUE!</v>
      </c>
      <c r="B112" s="29">
        <v>153089</v>
      </c>
      <c r="C112" s="29">
        <v>155310</v>
      </c>
      <c r="D112" s="29">
        <v>154590</v>
      </c>
      <c r="E112" s="33">
        <f t="shared" si="5"/>
        <v>-4.6358895112999805E-3</v>
      </c>
      <c r="F112" s="55">
        <f t="shared" si="6"/>
        <v>9.8047540972898122E-3</v>
      </c>
    </row>
    <row r="113" spans="1:14" x14ac:dyDescent="0.25">
      <c r="A113" s="23" t="e" vm="31">
        <v>#VALUE!</v>
      </c>
      <c r="B113" s="29">
        <v>881659</v>
      </c>
      <c r="C113" s="29">
        <v>896351</v>
      </c>
      <c r="D113" s="29">
        <v>896625</v>
      </c>
      <c r="E113" s="33">
        <f t="shared" si="5"/>
        <v>3.0568382252041892E-4</v>
      </c>
      <c r="F113" s="55">
        <f t="shared" si="6"/>
        <v>1.6974816794248115E-2</v>
      </c>
    </row>
    <row r="114" spans="1:14" x14ac:dyDescent="0.25">
      <c r="A114" s="23" t="e" vm="32">
        <v>#VALUE!</v>
      </c>
      <c r="B114" s="29">
        <v>3306</v>
      </c>
      <c r="C114" s="29">
        <v>5086</v>
      </c>
      <c r="D114" s="29">
        <v>5158</v>
      </c>
      <c r="E114" s="33">
        <f t="shared" si="5"/>
        <v>1.4156508061344868E-2</v>
      </c>
      <c r="F114" s="55">
        <f t="shared" si="6"/>
        <v>0.56019358741681791</v>
      </c>
    </row>
    <row r="115" spans="1:14" x14ac:dyDescent="0.25">
      <c r="A115" s="23" t="e" vm="33">
        <v>#VALUE!</v>
      </c>
      <c r="B115" s="29">
        <v>168380</v>
      </c>
      <c r="C115" s="29">
        <v>174787</v>
      </c>
      <c r="D115" s="29">
        <v>170397</v>
      </c>
      <c r="E115" s="33">
        <f t="shared" si="5"/>
        <v>-2.5116284391859808E-2</v>
      </c>
      <c r="F115" s="55">
        <f t="shared" si="6"/>
        <v>1.1978857346478205E-2</v>
      </c>
    </row>
    <row r="116" spans="1:14" x14ac:dyDescent="0.25">
      <c r="A116" s="23" t="s">
        <v>51</v>
      </c>
      <c r="B116" s="29">
        <v>0</v>
      </c>
      <c r="C116" s="29">
        <v>0</v>
      </c>
      <c r="D116" s="29">
        <v>0</v>
      </c>
      <c r="E116" s="33">
        <v>0</v>
      </c>
      <c r="F116" s="56">
        <v>0</v>
      </c>
    </row>
    <row r="117" spans="1:14" x14ac:dyDescent="0.25">
      <c r="A117" s="47" t="s">
        <v>8</v>
      </c>
      <c r="B117" s="43">
        <v>9342418</v>
      </c>
      <c r="C117" s="43">
        <v>9651254</v>
      </c>
      <c r="D117" s="43">
        <v>9620519</v>
      </c>
      <c r="E117" s="68">
        <f>(D117-C117)/C117</f>
        <v>-3.1845602654328648E-3</v>
      </c>
      <c r="F117" s="68">
        <f t="shared" si="6"/>
        <v>2.9767561245921559E-2</v>
      </c>
    </row>
    <row r="122" spans="1:14" x14ac:dyDescent="0.25">
      <c r="A122" s="244" t="s">
        <v>89</v>
      </c>
      <c r="B122" s="244"/>
      <c r="C122" s="244"/>
      <c r="D122" s="244"/>
      <c r="E122" s="244"/>
      <c r="F122" s="244"/>
      <c r="G122" s="244"/>
      <c r="H122" s="244"/>
      <c r="I122" s="244"/>
      <c r="J122" s="244"/>
      <c r="K122" s="244"/>
      <c r="L122" s="244"/>
      <c r="M122" s="244"/>
      <c r="N122" s="244"/>
    </row>
    <row r="124" spans="1:14" ht="14.25" customHeight="1" x14ac:dyDescent="0.3">
      <c r="A124" s="248" t="s">
        <v>87</v>
      </c>
      <c r="B124" s="254" t="str">
        <f>B82</f>
        <v>nov-24</v>
      </c>
      <c r="C124" s="255"/>
      <c r="D124" s="256"/>
      <c r="E124" s="254" t="str">
        <f>D82</f>
        <v>nov-25</v>
      </c>
      <c r="F124" s="255"/>
      <c r="G124" s="256"/>
      <c r="H124" s="250" t="str">
        <f>"Mujeres por cada 100 hombres "&amp;B82</f>
        <v>Mujeres por cada 100 hombres nov-24</v>
      </c>
      <c r="I124" s="252" t="str">
        <f>"Mujeres por cada 100 hombres "&amp;D82</f>
        <v>Mujeres por cada 100 hombres nov-25</v>
      </c>
    </row>
    <row r="125" spans="1:14" ht="30" customHeight="1" x14ac:dyDescent="0.25">
      <c r="A125" s="249"/>
      <c r="B125" s="129" t="s">
        <v>84</v>
      </c>
      <c r="C125" s="130" t="s">
        <v>85</v>
      </c>
      <c r="D125" s="131" t="s">
        <v>86</v>
      </c>
      <c r="E125" s="129" t="s">
        <v>84</v>
      </c>
      <c r="F125" s="130" t="s">
        <v>85</v>
      </c>
      <c r="G125" s="131" t="s">
        <v>86</v>
      </c>
      <c r="H125" s="251"/>
      <c r="I125" s="253"/>
    </row>
    <row r="126" spans="1:14" x14ac:dyDescent="0.25">
      <c r="A126" s="165" t="s">
        <v>69</v>
      </c>
      <c r="B126" s="39">
        <v>50115</v>
      </c>
      <c r="C126" s="40">
        <v>30577</v>
      </c>
      <c r="D126" s="41">
        <v>0</v>
      </c>
      <c r="E126" s="39">
        <v>56691</v>
      </c>
      <c r="F126" s="40">
        <v>39654</v>
      </c>
      <c r="G126" s="41">
        <v>0</v>
      </c>
      <c r="H126" s="132">
        <f>C126/B126*100</f>
        <v>61.013668562306698</v>
      </c>
      <c r="I126" s="133">
        <f t="shared" ref="I126:I142" si="7">F126/E126*100</f>
        <v>69.947610731862198</v>
      </c>
    </row>
    <row r="127" spans="1:14" x14ac:dyDescent="0.25">
      <c r="A127" s="166" t="s">
        <v>70</v>
      </c>
      <c r="B127" s="27">
        <v>566905</v>
      </c>
      <c r="C127" s="29">
        <v>415666</v>
      </c>
      <c r="D127" s="30">
        <v>0</v>
      </c>
      <c r="E127" s="27">
        <v>588567</v>
      </c>
      <c r="F127" s="29">
        <v>438825</v>
      </c>
      <c r="G127" s="30">
        <v>0</v>
      </c>
      <c r="H127" s="134">
        <f t="shared" ref="H127:H142" si="8">C127/B127*100</f>
        <v>73.321985165062927</v>
      </c>
      <c r="I127" s="135">
        <f t="shared" si="7"/>
        <v>74.558206627282871</v>
      </c>
    </row>
    <row r="128" spans="1:14" x14ac:dyDescent="0.25">
      <c r="A128" s="166" t="s">
        <v>71</v>
      </c>
      <c r="B128" s="27">
        <v>838338</v>
      </c>
      <c r="C128" s="29">
        <v>685298</v>
      </c>
      <c r="D128" s="30">
        <v>0</v>
      </c>
      <c r="E128" s="27">
        <v>838923</v>
      </c>
      <c r="F128" s="29">
        <v>691704</v>
      </c>
      <c r="G128" s="30">
        <v>0</v>
      </c>
      <c r="H128" s="134">
        <f t="shared" si="8"/>
        <v>81.744833229556576</v>
      </c>
      <c r="I128" s="135">
        <f t="shared" si="7"/>
        <v>82.451428796206557</v>
      </c>
    </row>
    <row r="129" spans="1:12" x14ac:dyDescent="0.25">
      <c r="A129" s="166" t="s">
        <v>72</v>
      </c>
      <c r="B129" s="27">
        <v>848628</v>
      </c>
      <c r="C129" s="29">
        <v>702676</v>
      </c>
      <c r="D129" s="30">
        <v>0</v>
      </c>
      <c r="E129" s="27">
        <v>856623</v>
      </c>
      <c r="F129" s="29">
        <v>720057</v>
      </c>
      <c r="G129" s="30">
        <v>0</v>
      </c>
      <c r="H129" s="134">
        <f t="shared" si="8"/>
        <v>82.801415932540522</v>
      </c>
      <c r="I129" s="135">
        <f t="shared" si="7"/>
        <v>84.057630953173103</v>
      </c>
      <c r="J129" s="29"/>
      <c r="K129" s="29"/>
      <c r="L129" s="29"/>
    </row>
    <row r="130" spans="1:12" x14ac:dyDescent="0.25">
      <c r="A130" s="166" t="s">
        <v>73</v>
      </c>
      <c r="B130" s="27">
        <v>727000</v>
      </c>
      <c r="C130" s="29">
        <v>602480</v>
      </c>
      <c r="D130" s="30">
        <v>0</v>
      </c>
      <c r="E130" s="27">
        <v>744273</v>
      </c>
      <c r="F130" s="29">
        <v>627681</v>
      </c>
      <c r="G130" s="30">
        <v>0</v>
      </c>
      <c r="H130" s="134">
        <f t="shared" si="8"/>
        <v>82.87207702888584</v>
      </c>
      <c r="I130" s="135">
        <f t="shared" si="7"/>
        <v>84.334780383004627</v>
      </c>
      <c r="J130" s="29"/>
      <c r="K130" s="29"/>
      <c r="L130" s="29"/>
    </row>
    <row r="131" spans="1:12" x14ac:dyDescent="0.25">
      <c r="A131" s="166" t="s">
        <v>74</v>
      </c>
      <c r="B131" s="27">
        <v>644522</v>
      </c>
      <c r="C131" s="29">
        <v>524149</v>
      </c>
      <c r="D131" s="30">
        <v>0</v>
      </c>
      <c r="E131" s="27">
        <v>648533</v>
      </c>
      <c r="F131" s="29">
        <v>537268</v>
      </c>
      <c r="G131" s="30">
        <v>0</v>
      </c>
      <c r="H131" s="134">
        <f t="shared" si="8"/>
        <v>81.323678633157598</v>
      </c>
      <c r="I131" s="135">
        <f t="shared" si="7"/>
        <v>82.843586987863375</v>
      </c>
      <c r="J131" s="29"/>
      <c r="K131" s="29"/>
      <c r="L131" s="29"/>
    </row>
    <row r="132" spans="1:12" x14ac:dyDescent="0.25">
      <c r="A132" s="166" t="s">
        <v>75</v>
      </c>
      <c r="B132" s="27">
        <v>520682</v>
      </c>
      <c r="C132" s="29">
        <v>403156</v>
      </c>
      <c r="D132" s="30">
        <v>0</v>
      </c>
      <c r="E132" s="27">
        <v>542808</v>
      </c>
      <c r="F132" s="29">
        <v>428535</v>
      </c>
      <c r="G132" s="30">
        <v>0</v>
      </c>
      <c r="H132" s="134">
        <f t="shared" si="8"/>
        <v>77.428449610318779</v>
      </c>
      <c r="I132" s="135">
        <f t="shared" si="7"/>
        <v>78.947804748640408</v>
      </c>
      <c r="J132" s="29"/>
      <c r="K132" s="29"/>
      <c r="L132" s="29"/>
    </row>
    <row r="133" spans="1:12" x14ac:dyDescent="0.25">
      <c r="A133" s="166" t="s">
        <v>76</v>
      </c>
      <c r="B133" s="27">
        <v>412832</v>
      </c>
      <c r="C133" s="29">
        <v>292512</v>
      </c>
      <c r="D133" s="30">
        <v>0</v>
      </c>
      <c r="E133" s="27">
        <v>416027</v>
      </c>
      <c r="F133" s="29">
        <v>302679</v>
      </c>
      <c r="G133" s="30">
        <v>0</v>
      </c>
      <c r="H133" s="134">
        <f>C133/B133*100</f>
        <v>70.854972482753283</v>
      </c>
      <c r="I133" s="135">
        <f t="shared" si="7"/>
        <v>72.754652943198394</v>
      </c>
      <c r="J133" s="29"/>
      <c r="K133" s="29"/>
      <c r="L133" s="29"/>
    </row>
    <row r="134" spans="1:12" x14ac:dyDescent="0.25">
      <c r="A134" s="166" t="s">
        <v>77</v>
      </c>
      <c r="B134" s="27">
        <v>351077</v>
      </c>
      <c r="C134" s="29">
        <v>200530</v>
      </c>
      <c r="D134" s="30">
        <v>0</v>
      </c>
      <c r="E134" s="27">
        <v>356223</v>
      </c>
      <c r="F134" s="29">
        <v>205854</v>
      </c>
      <c r="G134" s="30">
        <v>0</v>
      </c>
      <c r="H134" s="134">
        <f t="shared" si="8"/>
        <v>57.118523856589867</v>
      </c>
      <c r="I134" s="135">
        <f t="shared" si="7"/>
        <v>57.787958666341034</v>
      </c>
    </row>
    <row r="135" spans="1:12" x14ac:dyDescent="0.25">
      <c r="A135" s="166" t="s">
        <v>78</v>
      </c>
      <c r="B135" s="27">
        <v>223621</v>
      </c>
      <c r="C135" s="29">
        <v>92261</v>
      </c>
      <c r="D135" s="30">
        <v>0</v>
      </c>
      <c r="E135" s="27">
        <v>231595</v>
      </c>
      <c r="F135" s="29">
        <v>94929</v>
      </c>
      <c r="G135" s="30">
        <v>0</v>
      </c>
      <c r="H135" s="134">
        <f t="shared" si="8"/>
        <v>41.257753073280242</v>
      </c>
      <c r="I135" s="135">
        <f t="shared" si="7"/>
        <v>40.98922688313651</v>
      </c>
    </row>
    <row r="136" spans="1:12" x14ac:dyDescent="0.25">
      <c r="A136" s="166" t="s">
        <v>79</v>
      </c>
      <c r="B136" s="27">
        <v>76795</v>
      </c>
      <c r="C136" s="29">
        <v>40979</v>
      </c>
      <c r="D136" s="30">
        <v>0</v>
      </c>
      <c r="E136" s="27">
        <v>82783</v>
      </c>
      <c r="F136" s="29">
        <v>43724</v>
      </c>
      <c r="G136" s="30">
        <v>0</v>
      </c>
      <c r="H136" s="134">
        <f t="shared" si="8"/>
        <v>53.361546975714568</v>
      </c>
      <c r="I136" s="135">
        <f t="shared" si="7"/>
        <v>52.817607479796578</v>
      </c>
    </row>
    <row r="137" spans="1:12" x14ac:dyDescent="0.25">
      <c r="A137" s="166" t="s">
        <v>80</v>
      </c>
      <c r="B137" s="27">
        <v>28165</v>
      </c>
      <c r="C137" s="29">
        <v>16526</v>
      </c>
      <c r="D137" s="30">
        <v>0</v>
      </c>
      <c r="E137" s="27">
        <v>31587</v>
      </c>
      <c r="F137" s="29">
        <v>18593</v>
      </c>
      <c r="G137" s="30">
        <v>0</v>
      </c>
      <c r="H137" s="134">
        <f t="shared" si="8"/>
        <v>58.675661281732651</v>
      </c>
      <c r="I137" s="135">
        <f t="shared" si="7"/>
        <v>58.862823313388425</v>
      </c>
    </row>
    <row r="138" spans="1:12" x14ac:dyDescent="0.25">
      <c r="A138" s="166" t="s">
        <v>81</v>
      </c>
      <c r="B138" s="27">
        <v>8958</v>
      </c>
      <c r="C138" s="29">
        <v>7207</v>
      </c>
      <c r="D138" s="30">
        <v>0</v>
      </c>
      <c r="E138" s="27">
        <v>10190</v>
      </c>
      <c r="F138" s="29">
        <v>8062</v>
      </c>
      <c r="G138" s="30">
        <v>0</v>
      </c>
      <c r="H138" s="134">
        <f t="shared" si="8"/>
        <v>80.453226166555041</v>
      </c>
      <c r="I138" s="135">
        <f t="shared" si="7"/>
        <v>79.116781157998034</v>
      </c>
    </row>
    <row r="139" spans="1:12" x14ac:dyDescent="0.25">
      <c r="A139" s="166" t="s">
        <v>82</v>
      </c>
      <c r="B139" s="27">
        <v>2939</v>
      </c>
      <c r="C139" s="29">
        <v>3187</v>
      </c>
      <c r="D139" s="30">
        <v>0</v>
      </c>
      <c r="E139" s="27">
        <v>3318</v>
      </c>
      <c r="F139" s="29">
        <v>3572</v>
      </c>
      <c r="G139" s="30">
        <v>0</v>
      </c>
      <c r="H139" s="134">
        <f t="shared" si="8"/>
        <v>108.43824430078257</v>
      </c>
      <c r="I139" s="135">
        <f t="shared" si="7"/>
        <v>107.65521398432791</v>
      </c>
    </row>
    <row r="140" spans="1:12" x14ac:dyDescent="0.25">
      <c r="A140" s="64" t="s">
        <v>1166</v>
      </c>
      <c r="B140" s="27">
        <v>1811</v>
      </c>
      <c r="C140" s="29">
        <v>2237</v>
      </c>
      <c r="D140" s="30">
        <v>0</v>
      </c>
      <c r="E140" s="27">
        <v>1935</v>
      </c>
      <c r="F140" s="29">
        <v>2583</v>
      </c>
      <c r="G140" s="30">
        <v>0</v>
      </c>
      <c r="H140" s="134">
        <f t="shared" si="8"/>
        <v>123.52291551628933</v>
      </c>
      <c r="I140" s="135">
        <f t="shared" si="7"/>
        <v>133.48837209302326</v>
      </c>
    </row>
    <row r="141" spans="1:12" x14ac:dyDescent="0.25">
      <c r="A141" s="167" t="s">
        <v>83</v>
      </c>
      <c r="B141" s="28">
        <v>180</v>
      </c>
      <c r="C141" s="31">
        <v>89</v>
      </c>
      <c r="D141" s="32">
        <v>20320</v>
      </c>
      <c r="E141" s="28">
        <v>150</v>
      </c>
      <c r="F141" s="31">
        <v>59</v>
      </c>
      <c r="G141" s="32">
        <v>46514</v>
      </c>
      <c r="H141" s="136">
        <f t="shared" si="8"/>
        <v>49.444444444444443</v>
      </c>
      <c r="I141" s="137">
        <f t="shared" si="7"/>
        <v>39.333333333333329</v>
      </c>
    </row>
    <row r="142" spans="1:12" x14ac:dyDescent="0.25">
      <c r="A142" s="168" t="s">
        <v>8</v>
      </c>
      <c r="B142" s="138">
        <v>5302568</v>
      </c>
      <c r="C142" s="139">
        <v>4019530</v>
      </c>
      <c r="D142" s="140">
        <v>20320</v>
      </c>
      <c r="E142" s="138">
        <v>5410226</v>
      </c>
      <c r="F142" s="139">
        <v>4163779</v>
      </c>
      <c r="G142" s="140">
        <v>46514</v>
      </c>
      <c r="H142" s="136">
        <f t="shared" si="8"/>
        <v>75.803459757611776</v>
      </c>
      <c r="I142" s="137">
        <f t="shared" si="7"/>
        <v>76.961276663858399</v>
      </c>
    </row>
  </sheetData>
  <sortState xmlns:xlrd2="http://schemas.microsoft.com/office/spreadsheetml/2017/richdata2" ref="A83:A115">
    <sortCondition ref="A83:A115"/>
  </sortState>
  <mergeCells count="21">
    <mergeCell ref="H124:H125"/>
    <mergeCell ref="I124:I125"/>
    <mergeCell ref="A25:A26"/>
    <mergeCell ref="A12:A13"/>
    <mergeCell ref="B124:D124"/>
    <mergeCell ref="E124:G124"/>
    <mergeCell ref="A124:A125"/>
    <mergeCell ref="B12:N12"/>
    <mergeCell ref="A10:N10"/>
    <mergeCell ref="D2:I4"/>
    <mergeCell ref="J2:K4"/>
    <mergeCell ref="A79:N79"/>
    <mergeCell ref="A122:N122"/>
    <mergeCell ref="A49:N49"/>
    <mergeCell ref="D5:K5"/>
    <mergeCell ref="A23:N23"/>
    <mergeCell ref="B25:N25"/>
    <mergeCell ref="A33:A34"/>
    <mergeCell ref="B33:N33"/>
    <mergeCell ref="A41:A42"/>
    <mergeCell ref="B41:N41"/>
  </mergeCells>
  <phoneticPr fontId="10" type="noConversion"/>
  <conditionalFormatting sqref="B20:N20">
    <cfRule type="colorScale" priority="1">
      <colorScale>
        <cfvo type="min"/>
        <cfvo type="percentile" val="50"/>
        <cfvo type="max"/>
        <color theme="5" tint="0.79998168889431442"/>
        <color rgb="FFFFFBEF"/>
        <color theme="9" tint="0.79998168889431442"/>
      </colorScale>
    </cfRule>
  </conditionalFormatting>
  <conditionalFormatting sqref="E53:E74">
    <cfRule type="colorScale" priority="5">
      <colorScale>
        <cfvo type="min"/>
        <cfvo type="max"/>
        <color rgb="FFFFFFFF"/>
        <color rgb="FF57BB8A"/>
      </colorScale>
    </cfRule>
  </conditionalFormatting>
  <conditionalFormatting sqref="F53:F75">
    <cfRule type="expression" dxfId="5" priority="3">
      <formula>F53&lt;0</formula>
    </cfRule>
  </conditionalFormatting>
  <conditionalFormatting sqref="G53:G74">
    <cfRule type="colorScale" priority="6">
      <colorScale>
        <cfvo type="formula" val="-0.005"/>
        <cfvo type="formula" val="0"/>
        <cfvo type="formula" val="0.005"/>
        <color rgb="FFE67C73"/>
        <color rgb="FFFFFFFF"/>
        <color rgb="FF57BB8A"/>
      </colorScale>
    </cfRule>
  </conditionalFormatting>
  <conditionalFormatting sqref="G76 I76">
    <cfRule type="expression" dxfId="4" priority="25">
      <formula>G76&lt;0</formula>
    </cfRule>
  </conditionalFormatting>
  <conditionalFormatting sqref="H53:H75">
    <cfRule type="expression" dxfId="3" priority="4">
      <formula>H53&lt;0</formula>
    </cfRule>
  </conditionalFormatting>
  <conditionalFormatting sqref="H126:I141">
    <cfRule type="colorScale" priority="2">
      <colorScale>
        <cfvo type="num" val="50"/>
        <cfvo type="max"/>
        <color rgb="FFFCFCFF"/>
        <color theme="9" tint="0.59999389629810485"/>
      </colorScale>
    </cfRule>
  </conditionalFormatting>
  <conditionalFormatting sqref="I53:I74">
    <cfRule type="colorScale" priority="7">
      <colorScale>
        <cfvo type="formula" val="-0.01"/>
        <cfvo type="formula" val="0"/>
        <cfvo type="formula" val="0.01"/>
        <color rgb="FFE67C73"/>
        <color rgb="FFFFFFFF"/>
        <color rgb="FF57BB8A"/>
      </colorScale>
    </cfRule>
  </conditionalFormatting>
  <pageMargins left="0.7" right="0.7" top="0.75" bottom="0.75" header="0.3" footer="0.3"/>
  <pageSetup orientation="portrait" r:id="rId1"/>
  <drawing r:id="rId2"/>
  <extLst>
    <ext xmlns:x14="http://schemas.microsoft.com/office/spreadsheetml/2009/9/main" uri="{05C60535-1F16-4fd2-B633-F4F36F0B64E0}">
      <x14:sparklineGroups xmlns:xm="http://schemas.microsoft.com/office/excel/2006/main">
        <x14:sparklineGroup manualMax="0" manualMin="0" displayEmptyCellsAs="gap" xr2:uid="{4DEF7E5D-AD30-47EA-AAB0-2921CDB154A0}">
          <x14:colorSeries rgb="FF376092"/>
          <x14:colorNegative rgb="FFD00000"/>
          <x14:colorAxis rgb="FF000000"/>
          <x14:colorMarkers rgb="FFD00000"/>
          <x14:colorFirst rgb="FFD00000"/>
          <x14:colorLast rgb="FFD00000"/>
          <x14:colorHigh rgb="FFD00000"/>
          <x14:colorLow rgb="FFD00000"/>
          <x14:sparklines>
            <x14:sparkline>
              <xm:f>'Dependientes sector privado'!B20:N20</xm:f>
              <xm:sqref>O20</xm:sqref>
            </x14:sparkline>
          </x14:sparklines>
        </x14:sparklineGroup>
      </x14:sparklineGroup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E00862-E6B6-47CB-B117-DF10E4568859}">
  <sheetPr codeName="Hoja3"/>
  <dimension ref="A1:N125"/>
  <sheetViews>
    <sheetView showGridLines="0" zoomScaleNormal="100" workbookViewId="0">
      <selection activeCell="D5" sqref="D5:K5"/>
    </sheetView>
  </sheetViews>
  <sheetFormatPr baseColWidth="10" defaultColWidth="10.88671875" defaultRowHeight="13.8" x14ac:dyDescent="0.25"/>
  <cols>
    <col min="1" max="1" width="34" style="8" bestFit="1" customWidth="1"/>
    <col min="2" max="2" width="15.109375" style="8" customWidth="1"/>
    <col min="3" max="3" width="12.109375" style="8" customWidth="1"/>
    <col min="4" max="4" width="15.44140625" style="8" bestFit="1" customWidth="1"/>
    <col min="5" max="6" width="12.109375" style="8" customWidth="1"/>
    <col min="7" max="7" width="15.44140625" style="8" bestFit="1" customWidth="1"/>
    <col min="8" max="8" width="12.109375" style="8" customWidth="1"/>
    <col min="9" max="9" width="12.88671875" style="8" customWidth="1"/>
    <col min="10" max="10" width="10.88671875" style="8"/>
    <col min="11" max="11" width="10.44140625" style="8" bestFit="1" customWidth="1"/>
    <col min="12" max="16384" width="10.88671875" style="8"/>
  </cols>
  <sheetData>
    <row r="1" spans="1:14" ht="14.4" thickBot="1" x14ac:dyDescent="0.3"/>
    <row r="2" spans="1:14" ht="14.25" customHeight="1" x14ac:dyDescent="0.25">
      <c r="D2" s="238" t="s">
        <v>52</v>
      </c>
      <c r="E2" s="239"/>
      <c r="F2" s="239"/>
      <c r="G2" s="239"/>
      <c r="H2" s="239"/>
      <c r="I2" s="239"/>
      <c r="J2" s="226" t="str">
        <f>"Nov 25"</f>
        <v>Nov 25</v>
      </c>
      <c r="K2" s="227"/>
    </row>
    <row r="3" spans="1:14" ht="14.25" customHeight="1" x14ac:dyDescent="0.25">
      <c r="D3" s="240"/>
      <c r="E3" s="241"/>
      <c r="F3" s="241"/>
      <c r="G3" s="241"/>
      <c r="H3" s="241"/>
      <c r="I3" s="241"/>
      <c r="J3" s="228"/>
      <c r="K3" s="229"/>
    </row>
    <row r="4" spans="1:14" ht="14.25" customHeight="1" thickBot="1" x14ac:dyDescent="0.3">
      <c r="D4" s="242"/>
      <c r="E4" s="243"/>
      <c r="F4" s="243"/>
      <c r="G4" s="243"/>
      <c r="H4" s="243"/>
      <c r="I4" s="243"/>
      <c r="J4" s="230"/>
      <c r="K4" s="231"/>
    </row>
    <row r="5" spans="1:14" ht="14.4" thickBot="1" x14ac:dyDescent="0.3">
      <c r="D5" s="223" t="s">
        <v>1190</v>
      </c>
      <c r="E5" s="224"/>
      <c r="F5" s="224"/>
      <c r="G5" s="224"/>
      <c r="H5" s="224"/>
      <c r="I5" s="224"/>
      <c r="J5" s="224"/>
      <c r="K5" s="225"/>
    </row>
    <row r="9" spans="1:14" x14ac:dyDescent="0.25">
      <c r="J9" s="201"/>
    </row>
    <row r="10" spans="1:14" x14ac:dyDescent="0.25">
      <c r="A10" s="213" t="s">
        <v>53</v>
      </c>
      <c r="B10" s="213"/>
      <c r="C10" s="213"/>
      <c r="D10" s="213"/>
      <c r="E10" s="213"/>
      <c r="F10" s="213"/>
      <c r="G10" s="213"/>
      <c r="H10" s="213"/>
      <c r="I10" s="213"/>
      <c r="J10" s="213"/>
      <c r="K10" s="213"/>
      <c r="L10" s="213"/>
      <c r="M10" s="213"/>
      <c r="N10" s="213"/>
    </row>
    <row r="11" spans="1:14" x14ac:dyDescent="0.25">
      <c r="A11" s="9"/>
      <c r="B11" s="9"/>
      <c r="C11" s="9"/>
      <c r="D11" s="9"/>
      <c r="E11" s="9"/>
      <c r="F11" s="9"/>
      <c r="G11" s="9"/>
      <c r="H11" s="9"/>
      <c r="I11" s="9"/>
      <c r="J11" s="9"/>
      <c r="K11" s="9"/>
    </row>
    <row r="12" spans="1:14" x14ac:dyDescent="0.25">
      <c r="A12" s="248" t="s">
        <v>41</v>
      </c>
      <c r="B12" s="245" t="s">
        <v>30</v>
      </c>
      <c r="C12" s="246"/>
      <c r="D12" s="246"/>
      <c r="E12" s="246"/>
      <c r="F12" s="246"/>
      <c r="G12" s="246"/>
      <c r="H12" s="246"/>
      <c r="I12" s="246"/>
      <c r="J12" s="246"/>
      <c r="K12" s="246"/>
      <c r="L12" s="246"/>
      <c r="M12" s="246"/>
      <c r="N12" s="247"/>
    </row>
    <row r="13" spans="1:14" x14ac:dyDescent="0.25">
      <c r="A13" s="249"/>
      <c r="B13" s="21" t="s">
        <v>1172</v>
      </c>
      <c r="C13" s="22" t="s">
        <v>1173</v>
      </c>
      <c r="D13" s="22" t="s">
        <v>1174</v>
      </c>
      <c r="E13" s="22" t="s">
        <v>1175</v>
      </c>
      <c r="F13" s="22" t="s">
        <v>1176</v>
      </c>
      <c r="G13" s="22" t="s">
        <v>1177</v>
      </c>
      <c r="H13" s="22" t="s">
        <v>1178</v>
      </c>
      <c r="I13" s="22" t="s">
        <v>1179</v>
      </c>
      <c r="J13" s="22" t="s">
        <v>1180</v>
      </c>
      <c r="K13" s="22" t="s">
        <v>1181</v>
      </c>
      <c r="L13" s="22" t="s">
        <v>1182</v>
      </c>
      <c r="M13" s="22" t="s">
        <v>1184</v>
      </c>
      <c r="N13" s="51" t="s">
        <v>1187</v>
      </c>
    </row>
    <row r="14" spans="1:14" x14ac:dyDescent="0.25">
      <c r="A14" s="24" t="s">
        <v>43</v>
      </c>
      <c r="B14" s="39">
        <v>181479</v>
      </c>
      <c r="C14" s="40">
        <v>146222</v>
      </c>
      <c r="D14" s="40">
        <v>231178</v>
      </c>
      <c r="E14" s="40">
        <v>282353</v>
      </c>
      <c r="F14" s="40">
        <v>227711</v>
      </c>
      <c r="G14" s="40">
        <v>182155</v>
      </c>
      <c r="H14" s="40">
        <v>181950</v>
      </c>
      <c r="I14" s="40">
        <v>178517</v>
      </c>
      <c r="J14" s="40">
        <v>204321</v>
      </c>
      <c r="K14" s="40">
        <v>198390</v>
      </c>
      <c r="L14" s="40">
        <v>205274</v>
      </c>
      <c r="M14" s="40">
        <v>210466</v>
      </c>
      <c r="N14" s="41">
        <v>187533</v>
      </c>
    </row>
    <row r="15" spans="1:14" x14ac:dyDescent="0.25">
      <c r="A15" s="26" t="s">
        <v>44</v>
      </c>
      <c r="B15" s="28">
        <v>179325</v>
      </c>
      <c r="C15" s="31">
        <v>429428</v>
      </c>
      <c r="D15" s="31">
        <v>145196</v>
      </c>
      <c r="E15" s="31">
        <v>138233</v>
      </c>
      <c r="F15" s="31">
        <v>136162</v>
      </c>
      <c r="G15" s="31">
        <v>119376</v>
      </c>
      <c r="H15" s="31">
        <v>131438</v>
      </c>
      <c r="I15" s="31">
        <v>159745</v>
      </c>
      <c r="J15" s="31">
        <v>129943</v>
      </c>
      <c r="K15" s="31">
        <v>110637</v>
      </c>
      <c r="L15" s="31">
        <v>109902</v>
      </c>
      <c r="M15" s="31">
        <v>107487</v>
      </c>
      <c r="N15" s="32">
        <v>145475</v>
      </c>
    </row>
    <row r="16" spans="1:14" x14ac:dyDescent="0.25">
      <c r="A16" s="9"/>
      <c r="B16" s="9"/>
      <c r="C16" s="9"/>
      <c r="D16" s="9"/>
      <c r="E16" s="9"/>
      <c r="F16" s="9"/>
      <c r="G16" s="9"/>
      <c r="H16" s="9"/>
      <c r="I16" s="9"/>
      <c r="J16" s="9"/>
      <c r="K16" s="9"/>
    </row>
    <row r="17" spans="1:14" x14ac:dyDescent="0.25">
      <c r="A17" s="9"/>
      <c r="B17" s="9"/>
      <c r="C17" s="9"/>
      <c r="D17" s="9"/>
      <c r="E17" s="9"/>
      <c r="F17" s="9"/>
      <c r="G17" s="9"/>
      <c r="H17" s="9"/>
      <c r="I17" s="9"/>
      <c r="J17" s="9"/>
      <c r="K17" s="9"/>
    </row>
    <row r="18" spans="1:14" x14ac:dyDescent="0.25">
      <c r="A18" s="9"/>
      <c r="B18" s="9"/>
      <c r="C18" s="9"/>
      <c r="D18" s="9"/>
      <c r="E18" s="9"/>
      <c r="F18" s="9"/>
      <c r="G18" s="9"/>
      <c r="H18" s="9"/>
      <c r="I18" s="9"/>
      <c r="J18" s="9"/>
      <c r="K18" s="9"/>
    </row>
    <row r="19" spans="1:14" x14ac:dyDescent="0.25">
      <c r="A19" s="248" t="s">
        <v>41</v>
      </c>
      <c r="B19" s="245" t="s">
        <v>90</v>
      </c>
      <c r="C19" s="246"/>
      <c r="D19" s="246"/>
      <c r="E19" s="246"/>
      <c r="F19" s="246"/>
      <c r="G19" s="246"/>
      <c r="H19" s="246"/>
      <c r="I19" s="246"/>
      <c r="J19" s="246"/>
      <c r="K19" s="246"/>
      <c r="L19" s="246"/>
      <c r="M19" s="246"/>
      <c r="N19" s="247"/>
    </row>
    <row r="20" spans="1:14" x14ac:dyDescent="0.25">
      <c r="A20" s="249"/>
      <c r="B20" s="21" t="s">
        <v>1172</v>
      </c>
      <c r="C20" s="22" t="s">
        <v>1173</v>
      </c>
      <c r="D20" s="22" t="s">
        <v>1174</v>
      </c>
      <c r="E20" s="22" t="s">
        <v>1175</v>
      </c>
      <c r="F20" s="22" t="s">
        <v>1176</v>
      </c>
      <c r="G20" s="22" t="s">
        <v>1177</v>
      </c>
      <c r="H20" s="22" t="s">
        <v>1178</v>
      </c>
      <c r="I20" s="22" t="s">
        <v>1179</v>
      </c>
      <c r="J20" s="22" t="s">
        <v>1180</v>
      </c>
      <c r="K20" s="22" t="s">
        <v>1181</v>
      </c>
      <c r="L20" s="22" t="s">
        <v>1182</v>
      </c>
      <c r="M20" s="22" t="s">
        <v>1184</v>
      </c>
      <c r="N20" s="51" t="s">
        <v>1187</v>
      </c>
    </row>
    <row r="21" spans="1:14" x14ac:dyDescent="0.25">
      <c r="A21" s="24" t="s">
        <v>43</v>
      </c>
      <c r="B21" s="44">
        <v>-0.10051596211321429</v>
      </c>
      <c r="C21" s="45">
        <v>-0.19427592173199104</v>
      </c>
      <c r="D21" s="45">
        <v>0.58100696201665958</v>
      </c>
      <c r="E21" s="45">
        <v>0.22136621996902819</v>
      </c>
      <c r="F21" s="45">
        <v>-0.1935237096825605</v>
      </c>
      <c r="G21" s="45">
        <v>-0.20006060313291849</v>
      </c>
      <c r="H21" s="45">
        <v>-1.1254151684005379E-3</v>
      </c>
      <c r="I21" s="45">
        <v>-1.8867820829898324E-2</v>
      </c>
      <c r="J21" s="45">
        <v>0.14454645776032535</v>
      </c>
      <c r="K21" s="45">
        <v>-2.9027853230945425E-2</v>
      </c>
      <c r="L21" s="45">
        <v>3.4699329603306621E-2</v>
      </c>
      <c r="M21" s="45">
        <v>2.5293022983914185E-2</v>
      </c>
      <c r="N21" s="46">
        <v>-0.10896296789030058</v>
      </c>
    </row>
    <row r="22" spans="1:14" x14ac:dyDescent="0.25">
      <c r="A22" s="26" t="s">
        <v>44</v>
      </c>
      <c r="B22" s="36">
        <v>0.26803139584217223</v>
      </c>
      <c r="C22" s="37">
        <v>1.3946912031228218</v>
      </c>
      <c r="D22" s="37">
        <v>-0.66188511228890523</v>
      </c>
      <c r="E22" s="37">
        <v>-4.7955866552797599E-2</v>
      </c>
      <c r="F22" s="37">
        <v>-1.498195076428928E-2</v>
      </c>
      <c r="G22" s="37">
        <v>-0.12327962280225026</v>
      </c>
      <c r="H22" s="37">
        <v>0.10104208551132556</v>
      </c>
      <c r="I22" s="37">
        <v>0.2153638978073312</v>
      </c>
      <c r="J22" s="37">
        <v>-0.18655982972863</v>
      </c>
      <c r="K22" s="37">
        <v>-0.1485728357818428</v>
      </c>
      <c r="L22" s="37">
        <v>-6.6433471623417121E-3</v>
      </c>
      <c r="M22" s="37">
        <v>-2.1974122399956324E-2</v>
      </c>
      <c r="N22" s="38">
        <v>0.35341948328635092</v>
      </c>
    </row>
    <row r="23" spans="1:14" x14ac:dyDescent="0.25">
      <c r="A23" s="9"/>
      <c r="B23" s="9"/>
      <c r="C23" s="9"/>
      <c r="D23" s="9"/>
      <c r="E23" s="9"/>
      <c r="F23" s="9"/>
      <c r="G23" s="9"/>
      <c r="H23" s="9"/>
      <c r="I23" s="9"/>
      <c r="J23" s="9"/>
      <c r="K23" s="9"/>
    </row>
    <row r="24" spans="1:14" x14ac:dyDescent="0.25">
      <c r="A24" s="9"/>
      <c r="B24" s="9"/>
      <c r="C24" s="9"/>
      <c r="D24" s="9"/>
      <c r="E24" s="9"/>
      <c r="F24" s="9"/>
      <c r="G24" s="9"/>
      <c r="H24" s="9"/>
      <c r="I24" s="9"/>
      <c r="J24" s="9"/>
      <c r="K24" s="9"/>
    </row>
    <row r="25" spans="1:14" x14ac:dyDescent="0.25">
      <c r="A25" s="9"/>
      <c r="B25" s="9"/>
      <c r="C25" s="9"/>
      <c r="D25" s="9"/>
      <c r="E25" s="9"/>
      <c r="F25" s="9"/>
      <c r="G25" s="9"/>
      <c r="H25" s="9"/>
      <c r="I25" s="9"/>
      <c r="J25" s="9"/>
      <c r="K25" s="9"/>
    </row>
    <row r="26" spans="1:14" x14ac:dyDescent="0.25">
      <c r="A26" s="248" t="s">
        <v>41</v>
      </c>
      <c r="B26" s="245" t="s">
        <v>46</v>
      </c>
      <c r="C26" s="246"/>
      <c r="D26" s="246"/>
      <c r="E26" s="246"/>
      <c r="F26" s="246"/>
      <c r="G26" s="246"/>
      <c r="H26" s="246"/>
      <c r="I26" s="246"/>
      <c r="J26" s="246"/>
      <c r="K26" s="246"/>
      <c r="L26" s="246"/>
      <c r="M26" s="246"/>
      <c r="N26" s="247"/>
    </row>
    <row r="27" spans="1:14" x14ac:dyDescent="0.25">
      <c r="A27" s="249"/>
      <c r="B27" s="195" t="s">
        <v>1172</v>
      </c>
      <c r="C27" s="196" t="s">
        <v>1173</v>
      </c>
      <c r="D27" s="196" t="s">
        <v>1174</v>
      </c>
      <c r="E27" s="196" t="s">
        <v>1175</v>
      </c>
      <c r="F27" s="196" t="s">
        <v>1176</v>
      </c>
      <c r="G27" s="196" t="s">
        <v>1177</v>
      </c>
      <c r="H27" s="196" t="s">
        <v>1178</v>
      </c>
      <c r="I27" s="196" t="s">
        <v>1179</v>
      </c>
      <c r="J27" s="196" t="s">
        <v>1180</v>
      </c>
      <c r="K27" s="196" t="s">
        <v>1181</v>
      </c>
      <c r="L27" s="196" t="s">
        <v>1182</v>
      </c>
      <c r="M27" s="196" t="s">
        <v>1184</v>
      </c>
      <c r="N27" s="194" t="s">
        <v>1187</v>
      </c>
    </row>
    <row r="28" spans="1:14" x14ac:dyDescent="0.25">
      <c r="A28" s="199" t="s">
        <v>43</v>
      </c>
      <c r="B28" s="44">
        <v>9.1045179908016957E-2</v>
      </c>
      <c r="C28" s="45">
        <v>7.482636974975196E-3</v>
      </c>
      <c r="D28" s="45">
        <v>9.4566889988399891E-2</v>
      </c>
      <c r="E28" s="45">
        <v>0.15199572417676122</v>
      </c>
      <c r="F28" s="45">
        <v>8.3636311721932463E-2</v>
      </c>
      <c r="G28" s="45">
        <v>-6.1008299396876124E-2</v>
      </c>
      <c r="H28" s="45">
        <v>6.0045116772823783E-3</v>
      </c>
      <c r="I28" s="45">
        <v>7.1440575221770081E-2</v>
      </c>
      <c r="J28" s="45">
        <v>0.12745000662163952</v>
      </c>
      <c r="K28" s="45">
        <v>-1.5253421223748282E-2</v>
      </c>
      <c r="L28" s="45">
        <v>2.4025549120528173E-3</v>
      </c>
      <c r="M28" s="45">
        <v>4.315544783627992E-2</v>
      </c>
      <c r="N28" s="46">
        <v>3.3359231646636803E-2</v>
      </c>
    </row>
    <row r="29" spans="1:14" x14ac:dyDescent="0.25">
      <c r="A29" s="168" t="s">
        <v>44</v>
      </c>
      <c r="B29" s="36">
        <v>-3.78424492161092E-2</v>
      </c>
      <c r="C29" s="37">
        <v>0.10783820528497756</v>
      </c>
      <c r="D29" s="37">
        <v>-1.5838147900756788E-4</v>
      </c>
      <c r="E29" s="37">
        <v>9.0982991989266404E-2</v>
      </c>
      <c r="F29" s="37">
        <v>3.9595040312729049E-2</v>
      </c>
      <c r="G29" s="37">
        <v>-0.1029082437814684</v>
      </c>
      <c r="H29" s="37">
        <v>-8.651054040804013E-3</v>
      </c>
      <c r="I29" s="37">
        <v>7.1287261509573152E-2</v>
      </c>
      <c r="J29" s="37">
        <v>-0.12317388341194491</v>
      </c>
      <c r="K29" s="37">
        <v>-0.22722796136035037</v>
      </c>
      <c r="L29" s="37">
        <v>-0.23646292153566117</v>
      </c>
      <c r="M29" s="37">
        <v>-0.23994484514212983</v>
      </c>
      <c r="N29" s="38">
        <v>-0.18876341837445978</v>
      </c>
    </row>
    <row r="30" spans="1:14" x14ac:dyDescent="0.25">
      <c r="A30" s="9"/>
      <c r="B30" s="9"/>
      <c r="C30" s="9"/>
      <c r="D30" s="9"/>
      <c r="E30" s="9"/>
      <c r="F30" s="9"/>
      <c r="G30" s="9"/>
      <c r="H30" s="9"/>
      <c r="I30" s="9"/>
      <c r="J30" s="9"/>
      <c r="K30" s="9"/>
    </row>
    <row r="31" spans="1:14" x14ac:dyDescent="0.25">
      <c r="A31" s="9"/>
      <c r="B31" s="9"/>
      <c r="C31" s="9"/>
      <c r="D31" s="9"/>
      <c r="E31" s="9"/>
      <c r="F31" s="9"/>
      <c r="G31" s="9"/>
      <c r="H31" s="9"/>
      <c r="I31" s="9"/>
      <c r="J31" s="9"/>
      <c r="K31" s="9"/>
    </row>
    <row r="32" spans="1:14" x14ac:dyDescent="0.25">
      <c r="A32" s="244" t="s">
        <v>54</v>
      </c>
      <c r="B32" s="244"/>
      <c r="C32" s="244"/>
      <c r="D32" s="244"/>
      <c r="E32" s="244"/>
      <c r="F32" s="244"/>
      <c r="G32" s="244"/>
      <c r="H32" s="244"/>
      <c r="I32" s="244"/>
      <c r="J32" s="244"/>
      <c r="K32" s="244"/>
      <c r="L32" s="244"/>
      <c r="M32" s="244"/>
      <c r="N32" s="244"/>
    </row>
    <row r="33" spans="1:11" ht="14.4" x14ac:dyDescent="0.3">
      <c r="A33"/>
      <c r="B33" s="9"/>
      <c r="C33" s="9"/>
      <c r="D33" s="9"/>
      <c r="E33" s="9"/>
      <c r="F33" s="9"/>
      <c r="G33" s="9"/>
      <c r="H33" s="9"/>
      <c r="I33" s="9"/>
      <c r="J33" s="9"/>
      <c r="K33" s="9"/>
    </row>
    <row r="34" spans="1:11" x14ac:dyDescent="0.25">
      <c r="A34" s="9"/>
      <c r="B34" s="9"/>
      <c r="C34" s="9"/>
      <c r="D34" s="9"/>
      <c r="E34" s="9"/>
      <c r="F34" s="9"/>
      <c r="G34" s="9"/>
      <c r="H34" s="9"/>
      <c r="I34" s="9"/>
      <c r="J34" s="9"/>
      <c r="K34" s="9"/>
    </row>
    <row r="35" spans="1:11" ht="33.6" customHeight="1" x14ac:dyDescent="0.25">
      <c r="A35" s="10" t="s">
        <v>9</v>
      </c>
      <c r="B35" s="71" t="s">
        <v>1172</v>
      </c>
      <c r="C35" s="72" t="s">
        <v>1184</v>
      </c>
      <c r="D35" s="72" t="s">
        <v>1187</v>
      </c>
      <c r="E35" s="70" t="str">
        <f>"Particip. % en el total "&amp;D35</f>
        <v>Particip. % en el total nov-25</v>
      </c>
      <c r="F35" s="153" t="str">
        <f>"Δ% "&amp;D35&amp;" - "&amp;C35</f>
        <v>Δ% nov-25 - oct-25</v>
      </c>
      <c r="G35" s="10" t="s">
        <v>1170</v>
      </c>
      <c r="H35" s="73" t="str">
        <f>"Δ% Anual "&amp;D35</f>
        <v>Δ% Anual nov-25</v>
      </c>
      <c r="I35" s="10" t="s">
        <v>1170</v>
      </c>
    </row>
    <row r="36" spans="1:11" x14ac:dyDescent="0.25">
      <c r="A36" s="11" t="s">
        <v>101</v>
      </c>
      <c r="B36" s="27">
        <v>1059288</v>
      </c>
      <c r="C36" s="29">
        <v>1082085</v>
      </c>
      <c r="D36" s="29">
        <v>1080270</v>
      </c>
      <c r="E36" s="160">
        <f>D36/$D$58</f>
        <v>0.41283078397608014</v>
      </c>
      <c r="F36" s="158">
        <f>(D36-C36)/C36</f>
        <v>-1.6773174011283773E-3</v>
      </c>
      <c r="G36" s="121">
        <f>(D36-C36)/$C$58</f>
        <v>-6.9218298495998874E-4</v>
      </c>
      <c r="H36" s="122">
        <f t="shared" ref="H36:H56" si="0">(D36-B36)/B36</f>
        <v>1.9807644379998639E-2</v>
      </c>
      <c r="I36" s="121">
        <f t="shared" ref="I36:I58" si="1">(D36-B36)/$B$58</f>
        <v>8.3629809551064721E-3</v>
      </c>
      <c r="K36" s="49"/>
    </row>
    <row r="37" spans="1:11" x14ac:dyDescent="0.25">
      <c r="A37" s="11" t="s">
        <v>15</v>
      </c>
      <c r="B37" s="27">
        <v>301172</v>
      </c>
      <c r="C37" s="29">
        <v>340208</v>
      </c>
      <c r="D37" s="29">
        <v>340746</v>
      </c>
      <c r="E37" s="160">
        <f t="shared" ref="E37:E57" si="2">D37/$D$58</f>
        <v>0.13021785138596223</v>
      </c>
      <c r="F37" s="158">
        <f t="shared" ref="F37:F56" si="3">(D37-C37)/C37</f>
        <v>1.5813855053379109E-3</v>
      </c>
      <c r="G37" s="121">
        <f t="shared" ref="G37:G58" si="4">(D37-C37)/$C$58</f>
        <v>2.0517600325535755E-4</v>
      </c>
      <c r="H37" s="122">
        <f t="shared" si="0"/>
        <v>0.13139999734371058</v>
      </c>
      <c r="I37" s="121">
        <f t="shared" si="1"/>
        <v>1.5773358512886453E-2</v>
      </c>
      <c r="K37" s="49"/>
    </row>
    <row r="38" spans="1:11" x14ac:dyDescent="0.25">
      <c r="A38" s="11" t="s">
        <v>62</v>
      </c>
      <c r="B38" s="27">
        <v>222172</v>
      </c>
      <c r="C38" s="29">
        <v>235373</v>
      </c>
      <c r="D38" s="29">
        <v>236065</v>
      </c>
      <c r="E38" s="160">
        <f t="shared" si="2"/>
        <v>9.0213464244414232E-2</v>
      </c>
      <c r="F38" s="158">
        <f t="shared" si="3"/>
        <v>2.9400143601857479E-3</v>
      </c>
      <c r="G38" s="121">
        <f t="shared" si="4"/>
        <v>2.6390668076711418E-4</v>
      </c>
      <c r="H38" s="122">
        <f t="shared" si="0"/>
        <v>6.2532632374916727E-2</v>
      </c>
      <c r="I38" s="121">
        <f t="shared" si="1"/>
        <v>5.5374556481409881E-3</v>
      </c>
      <c r="K38" s="49"/>
    </row>
    <row r="39" spans="1:11" x14ac:dyDescent="0.25">
      <c r="A39" s="11" t="s">
        <v>63</v>
      </c>
      <c r="B39" s="27">
        <v>240765</v>
      </c>
      <c r="C39" s="29">
        <v>235453</v>
      </c>
      <c r="D39" s="29">
        <v>234479</v>
      </c>
      <c r="E39" s="160">
        <f t="shared" si="2"/>
        <v>8.9607366117662526E-2</v>
      </c>
      <c r="F39" s="158">
        <f t="shared" si="3"/>
        <v>-4.1367066888083823E-3</v>
      </c>
      <c r="G39" s="121">
        <f t="shared" si="4"/>
        <v>-3.7145246686007109E-4</v>
      </c>
      <c r="H39" s="122">
        <f t="shared" si="0"/>
        <v>-2.6108445995057423E-2</v>
      </c>
      <c r="I39" s="121">
        <f t="shared" si="1"/>
        <v>-2.5054665086168756E-3</v>
      </c>
      <c r="K39" s="49"/>
    </row>
    <row r="40" spans="1:11" x14ac:dyDescent="0.25">
      <c r="A40" s="11" t="s">
        <v>102</v>
      </c>
      <c r="B40" s="27">
        <v>194581</v>
      </c>
      <c r="C40" s="29">
        <v>202702</v>
      </c>
      <c r="D40" s="29">
        <v>202194</v>
      </c>
      <c r="E40" s="160">
        <f t="shared" si="2"/>
        <v>7.7269485901912988E-2</v>
      </c>
      <c r="F40" s="158">
        <f t="shared" si="3"/>
        <v>-2.5061420212923406E-3</v>
      </c>
      <c r="G40" s="121">
        <f t="shared" si="4"/>
        <v>-1.9373496218163874E-4</v>
      </c>
      <c r="H40" s="122">
        <f t="shared" si="0"/>
        <v>3.9125094433680577E-2</v>
      </c>
      <c r="I40" s="121">
        <f t="shared" si="1"/>
        <v>3.0343806124881125E-3</v>
      </c>
      <c r="K40" s="49"/>
    </row>
    <row r="41" spans="1:11" x14ac:dyDescent="0.25">
      <c r="A41" s="11" t="s">
        <v>1163</v>
      </c>
      <c r="B41" s="27">
        <v>84793</v>
      </c>
      <c r="C41" s="29">
        <v>93701</v>
      </c>
      <c r="D41" s="29">
        <v>93785</v>
      </c>
      <c r="E41" s="160">
        <f t="shared" si="2"/>
        <v>3.5840424222830104E-2</v>
      </c>
      <c r="F41" s="158">
        <f t="shared" si="3"/>
        <v>8.9646855423101144E-4</v>
      </c>
      <c r="G41" s="121">
        <f t="shared" si="4"/>
        <v>3.2034915006412705E-5</v>
      </c>
      <c r="H41" s="122">
        <f t="shared" si="0"/>
        <v>0.10604648968664866</v>
      </c>
      <c r="I41" s="121">
        <f t="shared" si="1"/>
        <v>3.5840208153806786E-3</v>
      </c>
      <c r="K41" s="49"/>
    </row>
    <row r="42" spans="1:11" x14ac:dyDescent="0.25">
      <c r="A42" s="11" t="s">
        <v>13</v>
      </c>
      <c r="B42" s="27">
        <v>81377</v>
      </c>
      <c r="C42" s="29">
        <v>87647</v>
      </c>
      <c r="D42" s="29">
        <v>87262</v>
      </c>
      <c r="E42" s="160">
        <f t="shared" si="2"/>
        <v>3.3347625937331135E-2</v>
      </c>
      <c r="F42" s="158">
        <f t="shared" si="3"/>
        <v>-4.3926203977318109E-3</v>
      </c>
      <c r="G42" s="121">
        <f t="shared" si="4"/>
        <v>-1.4682669377939157E-4</v>
      </c>
      <c r="H42" s="122">
        <f t="shared" si="0"/>
        <v>7.2317731054229076E-2</v>
      </c>
      <c r="I42" s="121">
        <f t="shared" si="1"/>
        <v>2.3456363988562383E-3</v>
      </c>
      <c r="K42" s="49"/>
    </row>
    <row r="43" spans="1:11" x14ac:dyDescent="0.25">
      <c r="A43" s="11" t="s">
        <v>14</v>
      </c>
      <c r="B43" s="27">
        <v>45487</v>
      </c>
      <c r="C43" s="29">
        <v>51375</v>
      </c>
      <c r="D43" s="29">
        <v>51302</v>
      </c>
      <c r="E43" s="160">
        <f t="shared" si="2"/>
        <v>1.9605325408963373E-2</v>
      </c>
      <c r="F43" s="158">
        <f t="shared" si="3"/>
        <v>-1.4209245742092457E-3</v>
      </c>
      <c r="G43" s="121">
        <f t="shared" si="4"/>
        <v>-2.7839866612715802E-5</v>
      </c>
      <c r="H43" s="122">
        <f t="shared" si="0"/>
        <v>0.12783872315166972</v>
      </c>
      <c r="I43" s="121">
        <f t="shared" si="1"/>
        <v>2.3177358809429098E-3</v>
      </c>
      <c r="K43" s="49"/>
    </row>
    <row r="44" spans="1:11" x14ac:dyDescent="0.25">
      <c r="A44" s="11" t="s">
        <v>19</v>
      </c>
      <c r="B44" s="27">
        <v>46952</v>
      </c>
      <c r="C44" s="29">
        <v>48588</v>
      </c>
      <c r="D44" s="29">
        <v>48523</v>
      </c>
      <c r="E44" s="160">
        <f t="shared" si="2"/>
        <v>1.8543316143993016E-2</v>
      </c>
      <c r="F44" s="158">
        <f t="shared" si="3"/>
        <v>-1.337778875442496E-3</v>
      </c>
      <c r="G44" s="121">
        <f t="shared" si="4"/>
        <v>-2.4788922326390783E-5</v>
      </c>
      <c r="H44" s="122">
        <f t="shared" si="0"/>
        <v>3.3459703527006307E-2</v>
      </c>
      <c r="I44" s="121">
        <f t="shared" si="1"/>
        <v>6.2616733774055228E-4</v>
      </c>
      <c r="K44" s="200"/>
    </row>
    <row r="45" spans="1:11" x14ac:dyDescent="0.25">
      <c r="A45" s="11" t="s">
        <v>10</v>
      </c>
      <c r="B45" s="27">
        <v>40610</v>
      </c>
      <c r="C45" s="29">
        <v>44076</v>
      </c>
      <c r="D45" s="29">
        <v>43442</v>
      </c>
      <c r="E45" s="160">
        <f t="shared" si="2"/>
        <v>1.6601585638302344E-2</v>
      </c>
      <c r="F45" s="158">
        <f t="shared" si="3"/>
        <v>-1.4384245394318904E-2</v>
      </c>
      <c r="G45" s="121">
        <f t="shared" si="4"/>
        <v>-2.4178733469125779E-4</v>
      </c>
      <c r="H45" s="122">
        <f t="shared" si="0"/>
        <v>6.9736518098990397E-2</v>
      </c>
      <c r="I45" s="121">
        <f t="shared" si="1"/>
        <v>1.1287752390077939E-3</v>
      </c>
      <c r="K45" s="49"/>
    </row>
    <row r="46" spans="1:11" x14ac:dyDescent="0.25">
      <c r="A46" s="11" t="s">
        <v>11</v>
      </c>
      <c r="B46" s="27">
        <v>37659</v>
      </c>
      <c r="C46" s="29">
        <v>39650</v>
      </c>
      <c r="D46" s="29">
        <v>39288</v>
      </c>
      <c r="E46" s="160">
        <f t="shared" si="2"/>
        <v>1.5014112991059862E-2</v>
      </c>
      <c r="F46" s="158">
        <f t="shared" si="3"/>
        <v>-9.1298865069356881E-3</v>
      </c>
      <c r="G46" s="121">
        <f>(D46-C46)/$C$58</f>
        <v>-1.3805522895620712E-4</v>
      </c>
      <c r="H46" s="122">
        <f t="shared" si="0"/>
        <v>4.3256592049709233E-2</v>
      </c>
      <c r="I46" s="121">
        <f t="shared" si="1"/>
        <v>6.492849097258814E-4</v>
      </c>
      <c r="K46" s="49"/>
    </row>
    <row r="47" spans="1:11" x14ac:dyDescent="0.25">
      <c r="A47" s="11" t="s">
        <v>1164</v>
      </c>
      <c r="B47" s="27">
        <v>36437</v>
      </c>
      <c r="C47" s="29">
        <v>37349</v>
      </c>
      <c r="D47" s="29">
        <v>36963</v>
      </c>
      <c r="E47" s="160">
        <f t="shared" si="2"/>
        <v>1.4125602181036085E-2</v>
      </c>
      <c r="F47" s="158">
        <f t="shared" si="3"/>
        <v>-1.0334948726873544E-2</v>
      </c>
      <c r="G47" s="121">
        <f t="shared" si="4"/>
        <v>-1.472080618151822E-4</v>
      </c>
      <c r="H47" s="122">
        <f t="shared" si="0"/>
        <v>1.4435875620934764E-2</v>
      </c>
      <c r="I47" s="121">
        <f t="shared" si="1"/>
        <v>2.0965246317729503E-4</v>
      </c>
      <c r="K47" s="49"/>
    </row>
    <row r="48" spans="1:11" x14ac:dyDescent="0.25">
      <c r="A48" s="11" t="s">
        <v>64</v>
      </c>
      <c r="B48" s="27">
        <v>32345</v>
      </c>
      <c r="C48" s="29">
        <v>34013</v>
      </c>
      <c r="D48" s="29">
        <v>33402</v>
      </c>
      <c r="E48" s="160">
        <f t="shared" si="2"/>
        <v>1.2764747559748053E-2</v>
      </c>
      <c r="F48" s="158">
        <f t="shared" si="3"/>
        <v>-1.7963719754211627E-2</v>
      </c>
      <c r="G48" s="121">
        <f t="shared" si="4"/>
        <v>-2.3301586986807334E-4</v>
      </c>
      <c r="H48" s="122">
        <f t="shared" si="0"/>
        <v>3.2678930282887618E-2</v>
      </c>
      <c r="I48" s="121">
        <f t="shared" si="1"/>
        <v>4.2129782049125637E-4</v>
      </c>
      <c r="K48" s="49"/>
    </row>
    <row r="49" spans="1:14" x14ac:dyDescent="0.25">
      <c r="A49" s="11" t="s">
        <v>61</v>
      </c>
      <c r="B49" s="27">
        <v>24096</v>
      </c>
      <c r="C49" s="29">
        <v>24590</v>
      </c>
      <c r="D49" s="29">
        <v>23713</v>
      </c>
      <c r="E49" s="160">
        <f t="shared" si="2"/>
        <v>9.062045951868318E-3</v>
      </c>
      <c r="F49" s="158">
        <f t="shared" si="3"/>
        <v>-3.5664904432696216E-2</v>
      </c>
      <c r="G49" s="121">
        <f t="shared" si="4"/>
        <v>-3.3445976738838028E-4</v>
      </c>
      <c r="H49" s="122">
        <f t="shared" si="0"/>
        <v>-1.5894754316069057E-2</v>
      </c>
      <c r="I49" s="121">
        <f t="shared" si="1"/>
        <v>-1.5265569086863879E-4</v>
      </c>
      <c r="K49" s="49"/>
    </row>
    <row r="50" spans="1:14" x14ac:dyDescent="0.25">
      <c r="A50" s="11" t="s">
        <v>17</v>
      </c>
      <c r="B50" s="27">
        <v>19646</v>
      </c>
      <c r="C50" s="29">
        <v>21592</v>
      </c>
      <c r="D50" s="29">
        <v>21933</v>
      </c>
      <c r="E50" s="160">
        <f t="shared" si="2"/>
        <v>8.3818097188178564E-3</v>
      </c>
      <c r="F50" s="158">
        <f t="shared" si="3"/>
        <v>1.579288625416821E-2</v>
      </c>
      <c r="G50" s="121">
        <f t="shared" si="4"/>
        <v>1.3004650020460396E-4</v>
      </c>
      <c r="H50" s="122">
        <f t="shared" si="0"/>
        <v>0.11641046523465337</v>
      </c>
      <c r="I50" s="121">
        <f t="shared" si="1"/>
        <v>9.1154977811116686E-4</v>
      </c>
      <c r="K50" s="49"/>
    </row>
    <row r="51" spans="1:14" x14ac:dyDescent="0.25">
      <c r="A51" s="11" t="s">
        <v>12</v>
      </c>
      <c r="B51" s="27">
        <v>18757</v>
      </c>
      <c r="C51" s="29">
        <v>19585</v>
      </c>
      <c r="D51" s="29">
        <v>19187</v>
      </c>
      <c r="E51" s="160">
        <f t="shared" si="2"/>
        <v>7.3324115750220313E-3</v>
      </c>
      <c r="F51" s="158">
        <f t="shared" si="3"/>
        <v>-2.0321674751085015E-2</v>
      </c>
      <c r="G51" s="121">
        <f>(D51-C51)/$C$58</f>
        <v>-1.5178447824466972E-4</v>
      </c>
      <c r="H51" s="122">
        <f t="shared" si="0"/>
        <v>2.2924774750759717E-2</v>
      </c>
      <c r="I51" s="121">
        <f t="shared" si="1"/>
        <v>1.7138889575330204E-4</v>
      </c>
      <c r="K51" s="49"/>
    </row>
    <row r="52" spans="1:14" x14ac:dyDescent="0.25">
      <c r="A52" s="11" t="s">
        <v>18</v>
      </c>
      <c r="B52" s="27">
        <v>13459</v>
      </c>
      <c r="C52" s="29">
        <v>14636</v>
      </c>
      <c r="D52" s="29">
        <v>14617</v>
      </c>
      <c r="E52" s="160">
        <f t="shared" si="2"/>
        <v>5.5859623699430361E-3</v>
      </c>
      <c r="F52" s="158">
        <f t="shared" si="3"/>
        <v>-1.2981688986061766E-3</v>
      </c>
      <c r="G52" s="121">
        <f t="shared" si="4"/>
        <v>-7.2459926800219207E-6</v>
      </c>
      <c r="H52" s="122">
        <f t="shared" si="0"/>
        <v>8.6039081655397878E-2</v>
      </c>
      <c r="I52" s="121">
        <f t="shared" si="1"/>
        <v>4.6155428205191571E-4</v>
      </c>
      <c r="K52" s="49"/>
    </row>
    <row r="53" spans="1:14" x14ac:dyDescent="0.25">
      <c r="A53" s="11" t="s">
        <v>16</v>
      </c>
      <c r="B53" s="27">
        <v>3694</v>
      </c>
      <c r="C53" s="29">
        <v>4096</v>
      </c>
      <c r="D53" s="29">
        <v>4132</v>
      </c>
      <c r="E53" s="160">
        <f t="shared" si="2"/>
        <v>1.5790652331261288E-3</v>
      </c>
      <c r="F53" s="158">
        <f t="shared" si="3"/>
        <v>8.7890625E-3</v>
      </c>
      <c r="G53" s="121">
        <f t="shared" si="4"/>
        <v>1.3729249288462587E-5</v>
      </c>
      <c r="H53" s="122">
        <f t="shared" si="0"/>
        <v>0.11857065511640498</v>
      </c>
      <c r="I53" s="121">
        <f t="shared" si="1"/>
        <v>1.745775263719681E-4</v>
      </c>
      <c r="K53" s="49"/>
    </row>
    <row r="54" spans="1:14" x14ac:dyDescent="0.25">
      <c r="A54" s="11" t="s">
        <v>65</v>
      </c>
      <c r="B54" s="27">
        <v>3748</v>
      </c>
      <c r="C54" s="29">
        <v>3798</v>
      </c>
      <c r="D54" s="29">
        <v>3798</v>
      </c>
      <c r="E54" s="160">
        <f t="shared" si="2"/>
        <v>1.4514254006323904E-3</v>
      </c>
      <c r="F54" s="158">
        <f t="shared" si="3"/>
        <v>0</v>
      </c>
      <c r="G54" s="121">
        <f t="shared" si="4"/>
        <v>0</v>
      </c>
      <c r="H54" s="122">
        <f t="shared" si="0"/>
        <v>1.3340448239060833E-2</v>
      </c>
      <c r="I54" s="121">
        <f t="shared" si="1"/>
        <v>1.9928941366663026E-5</v>
      </c>
      <c r="K54" s="49"/>
    </row>
    <row r="55" spans="1:14" x14ac:dyDescent="0.25">
      <c r="A55" s="11" t="s">
        <v>67</v>
      </c>
      <c r="B55" s="27">
        <v>1018</v>
      </c>
      <c r="C55" s="29">
        <v>899</v>
      </c>
      <c r="D55" s="29">
        <v>900</v>
      </c>
      <c r="E55" s="160">
        <f t="shared" si="2"/>
        <v>3.4393966839630106E-4</v>
      </c>
      <c r="F55" s="158">
        <f t="shared" si="3"/>
        <v>1.1123470522803114E-3</v>
      </c>
      <c r="G55" s="121">
        <f t="shared" si="4"/>
        <v>3.8136803579062743E-7</v>
      </c>
      <c r="H55" s="122">
        <f t="shared" si="0"/>
        <v>-0.11591355599214145</v>
      </c>
      <c r="I55" s="121">
        <f t="shared" si="1"/>
        <v>-4.7032301625324739E-5</v>
      </c>
      <c r="K55" s="49"/>
    </row>
    <row r="56" spans="1:14" x14ac:dyDescent="0.25">
      <c r="A56" s="11" t="s">
        <v>66</v>
      </c>
      <c r="B56" s="27">
        <v>858</v>
      </c>
      <c r="C56" s="29">
        <v>723</v>
      </c>
      <c r="D56" s="29">
        <v>737</v>
      </c>
      <c r="E56" s="160">
        <f t="shared" si="2"/>
        <v>2.8164837289785985E-4</v>
      </c>
      <c r="F56" s="158">
        <f t="shared" si="3"/>
        <v>1.9363762102351315E-2</v>
      </c>
      <c r="G56" s="121">
        <f t="shared" si="4"/>
        <v>5.3391525010687842E-6</v>
      </c>
      <c r="H56" s="122">
        <f t="shared" si="0"/>
        <v>-0.14102564102564102</v>
      </c>
      <c r="I56" s="121">
        <f t="shared" si="1"/>
        <v>-4.8228038107324526E-5</v>
      </c>
      <c r="K56" s="49"/>
    </row>
    <row r="57" spans="1:14" x14ac:dyDescent="0.25">
      <c r="A57" s="11" t="s">
        <v>68</v>
      </c>
      <c r="B57" s="27">
        <v>0</v>
      </c>
      <c r="C57" s="29">
        <v>0</v>
      </c>
      <c r="D57" s="29">
        <v>0</v>
      </c>
      <c r="E57" s="160">
        <f t="shared" si="2"/>
        <v>0</v>
      </c>
      <c r="F57" s="158">
        <v>0</v>
      </c>
      <c r="G57" s="121">
        <f t="shared" si="4"/>
        <v>0</v>
      </c>
      <c r="H57" s="122">
        <v>0</v>
      </c>
      <c r="I57" s="121">
        <f t="shared" si="1"/>
        <v>0</v>
      </c>
      <c r="K57" s="49"/>
    </row>
    <row r="58" spans="1:14" x14ac:dyDescent="0.25">
      <c r="A58" s="83" t="s">
        <v>20</v>
      </c>
      <c r="B58" s="42">
        <v>2508914</v>
      </c>
      <c r="C58" s="43">
        <v>2622139</v>
      </c>
      <c r="D58" s="43">
        <v>2616738</v>
      </c>
      <c r="E58" s="161">
        <v>1</v>
      </c>
      <c r="F58" s="159">
        <f>(D58-C58)/C58</f>
        <v>-2.0597687613051786E-3</v>
      </c>
      <c r="G58" s="123">
        <f t="shared" si="4"/>
        <v>-2.0597687613051786E-3</v>
      </c>
      <c r="H58" s="124">
        <f>(D58-B58)/B58</f>
        <v>4.2976363478381484E-2</v>
      </c>
      <c r="I58" s="123">
        <f t="shared" si="1"/>
        <v>4.2976363478381484E-2</v>
      </c>
      <c r="J58" s="49"/>
    </row>
    <row r="59" spans="1:14" x14ac:dyDescent="0.25">
      <c r="A59" s="12"/>
      <c r="B59" s="13"/>
      <c r="C59" s="13"/>
      <c r="D59" s="13"/>
      <c r="E59" s="13"/>
      <c r="F59" s="14"/>
      <c r="G59" s="14"/>
      <c r="H59" s="14"/>
      <c r="I59" s="14"/>
      <c r="J59" s="14"/>
      <c r="K59" s="9"/>
    </row>
    <row r="61" spans="1:14" ht="14.4" customHeight="1" x14ac:dyDescent="0.25"/>
    <row r="62" spans="1:14" x14ac:dyDescent="0.25">
      <c r="A62" s="244" t="s">
        <v>55</v>
      </c>
      <c r="B62" s="244"/>
      <c r="C62" s="244"/>
      <c r="D62" s="244"/>
      <c r="E62" s="244"/>
      <c r="F62" s="244"/>
      <c r="G62" s="244"/>
      <c r="H62" s="244"/>
      <c r="I62" s="244"/>
      <c r="J62" s="244"/>
      <c r="K62" s="244"/>
      <c r="L62" s="244"/>
      <c r="M62" s="244"/>
      <c r="N62" s="244"/>
    </row>
    <row r="63" spans="1:14" x14ac:dyDescent="0.25">
      <c r="A63" s="9"/>
      <c r="B63" s="9"/>
      <c r="C63" s="9"/>
      <c r="D63" s="9"/>
      <c r="E63" s="9"/>
      <c r="F63" s="9"/>
      <c r="G63" s="9"/>
    </row>
    <row r="64" spans="1:14" x14ac:dyDescent="0.25">
      <c r="A64" s="9"/>
      <c r="B64" s="9"/>
      <c r="C64" s="9"/>
      <c r="D64" s="9"/>
      <c r="E64" s="9"/>
      <c r="F64" s="9"/>
      <c r="G64" s="9"/>
    </row>
    <row r="65" spans="1:6" x14ac:dyDescent="0.25">
      <c r="A65" s="48" t="s">
        <v>48</v>
      </c>
      <c r="B65" s="71" t="s">
        <v>1172</v>
      </c>
      <c r="C65" s="72" t="s">
        <v>1184</v>
      </c>
      <c r="D65" s="72" t="s">
        <v>1187</v>
      </c>
      <c r="E65" s="48" t="s">
        <v>49</v>
      </c>
      <c r="F65" s="67" t="s">
        <v>50</v>
      </c>
    </row>
    <row r="66" spans="1:6" x14ac:dyDescent="0.25">
      <c r="A66" s="23" t="e" vm="1">
        <v>#VALUE!</v>
      </c>
      <c r="B66" s="29">
        <v>4583</v>
      </c>
      <c r="C66" s="29">
        <v>4661</v>
      </c>
      <c r="D66" s="29">
        <v>4809</v>
      </c>
      <c r="E66" s="120">
        <f t="shared" ref="E66:E98" si="5">D66/C66-1</f>
        <v>3.1752842737609921E-2</v>
      </c>
      <c r="F66" s="125">
        <f t="shared" ref="F66:F98" si="6">D66/B66-1</f>
        <v>4.9312677285620721E-2</v>
      </c>
    </row>
    <row r="67" spans="1:6" x14ac:dyDescent="0.25">
      <c r="A67" s="23" t="e" vm="2">
        <v>#VALUE!</v>
      </c>
      <c r="B67" s="29">
        <v>374254</v>
      </c>
      <c r="C67" s="29">
        <v>394438</v>
      </c>
      <c r="D67" s="29">
        <v>393867</v>
      </c>
      <c r="E67" s="120">
        <f t="shared" si="5"/>
        <v>-1.4476292852108053E-3</v>
      </c>
      <c r="F67" s="126">
        <f t="shared" si="6"/>
        <v>5.2405585511444031E-2</v>
      </c>
    </row>
    <row r="68" spans="1:6" x14ac:dyDescent="0.25">
      <c r="A68" s="23" t="e" vm="3">
        <v>#VALUE!</v>
      </c>
      <c r="B68" s="29">
        <v>12216</v>
      </c>
      <c r="C68" s="29">
        <v>12955</v>
      </c>
      <c r="D68" s="29">
        <v>12648</v>
      </c>
      <c r="E68" s="120">
        <f t="shared" si="5"/>
        <v>-2.369741412582016E-2</v>
      </c>
      <c r="F68" s="126">
        <f t="shared" si="6"/>
        <v>3.5363457760314354E-2</v>
      </c>
    </row>
    <row r="69" spans="1:6" x14ac:dyDescent="0.25">
      <c r="A69" s="23" t="e" vm="4">
        <v>#VALUE!</v>
      </c>
      <c r="B69" s="29">
        <v>7065</v>
      </c>
      <c r="C69" s="29">
        <v>7510</v>
      </c>
      <c r="D69" s="29">
        <v>7186</v>
      </c>
      <c r="E69" s="120">
        <f>D69/C69-1</f>
        <v>-4.3142476697736298E-2</v>
      </c>
      <c r="F69" s="126">
        <f t="shared" si="6"/>
        <v>1.7126680820948259E-2</v>
      </c>
    </row>
    <row r="70" spans="1:6" x14ac:dyDescent="0.25">
      <c r="A70" s="23" t="e" vm="5">
        <v>#VALUE!</v>
      </c>
      <c r="B70" s="29">
        <v>90740</v>
      </c>
      <c r="C70" s="29">
        <v>96050</v>
      </c>
      <c r="D70" s="29">
        <v>95541</v>
      </c>
      <c r="E70" s="120">
        <f t="shared" si="5"/>
        <v>-5.2993232691306291E-3</v>
      </c>
      <c r="F70" s="126">
        <f t="shared" si="6"/>
        <v>5.2909411505400072E-2</v>
      </c>
    </row>
    <row r="71" spans="1:6" x14ac:dyDescent="0.25">
      <c r="A71" s="23" t="e" vm="6">
        <v>#VALUE!</v>
      </c>
      <c r="B71" s="29">
        <v>734997</v>
      </c>
      <c r="C71" s="29">
        <v>760453</v>
      </c>
      <c r="D71" s="29">
        <v>756314</v>
      </c>
      <c r="E71" s="120">
        <f t="shared" si="5"/>
        <v>-5.4428084312903025E-3</v>
      </c>
      <c r="F71" s="126">
        <f t="shared" si="6"/>
        <v>2.9002839467372032E-2</v>
      </c>
    </row>
    <row r="72" spans="1:6" x14ac:dyDescent="0.25">
      <c r="A72" s="23" t="e" vm="7">
        <v>#VALUE!</v>
      </c>
      <c r="B72" s="29">
        <v>60623</v>
      </c>
      <c r="C72" s="29">
        <v>62043</v>
      </c>
      <c r="D72" s="29">
        <v>61942</v>
      </c>
      <c r="E72" s="120">
        <f t="shared" si="5"/>
        <v>-1.6279032284061135E-3</v>
      </c>
      <c r="F72" s="126">
        <f t="shared" si="6"/>
        <v>2.1757418801445105E-2</v>
      </c>
    </row>
    <row r="73" spans="1:6" x14ac:dyDescent="0.25">
      <c r="A73" s="23" t="e" vm="8">
        <v>#VALUE!</v>
      </c>
      <c r="B73" s="29">
        <v>57876</v>
      </c>
      <c r="C73" s="29">
        <v>59176</v>
      </c>
      <c r="D73" s="29">
        <v>59103</v>
      </c>
      <c r="E73" s="120">
        <f t="shared" si="5"/>
        <v>-1.2336082195484321E-3</v>
      </c>
      <c r="F73" s="126">
        <f t="shared" si="6"/>
        <v>2.1200497615591951E-2</v>
      </c>
    </row>
    <row r="74" spans="1:6" x14ac:dyDescent="0.25">
      <c r="A74" s="23" t="e" vm="9">
        <v>#VALUE!</v>
      </c>
      <c r="B74" s="29">
        <v>50128</v>
      </c>
      <c r="C74" s="29">
        <v>51853</v>
      </c>
      <c r="D74" s="29">
        <v>51503</v>
      </c>
      <c r="E74" s="120">
        <f t="shared" si="5"/>
        <v>-6.7498505390237717E-3</v>
      </c>
      <c r="F74" s="126">
        <f t="shared" si="6"/>
        <v>2.7429779763804563E-2</v>
      </c>
    </row>
    <row r="75" spans="1:6" x14ac:dyDescent="0.25">
      <c r="A75" s="23" t="e" vm="10">
        <v>#VALUE!</v>
      </c>
      <c r="B75" s="29">
        <v>14790</v>
      </c>
      <c r="C75" s="29">
        <v>15265</v>
      </c>
      <c r="D75" s="29">
        <v>15208</v>
      </c>
      <c r="E75" s="120">
        <f t="shared" si="5"/>
        <v>-3.734032099574236E-3</v>
      </c>
      <c r="F75" s="126">
        <f t="shared" si="6"/>
        <v>2.8262339418525961E-2</v>
      </c>
    </row>
    <row r="76" spans="1:6" x14ac:dyDescent="0.25">
      <c r="A76" s="23" t="e" vm="11">
        <v>#VALUE!</v>
      </c>
      <c r="B76" s="29">
        <v>24097</v>
      </c>
      <c r="C76" s="29">
        <v>24372</v>
      </c>
      <c r="D76" s="29">
        <v>24117</v>
      </c>
      <c r="E76" s="120">
        <f t="shared" si="5"/>
        <v>-1.046282619399308E-2</v>
      </c>
      <c r="F76" s="126">
        <f t="shared" si="6"/>
        <v>8.2997883553970198E-4</v>
      </c>
    </row>
    <row r="77" spans="1:6" x14ac:dyDescent="0.25">
      <c r="A77" s="23" t="e" vm="12">
        <v>#VALUE!</v>
      </c>
      <c r="B77" s="29">
        <v>39258</v>
      </c>
      <c r="C77" s="29">
        <v>42711</v>
      </c>
      <c r="D77" s="29">
        <v>42850</v>
      </c>
      <c r="E77" s="120">
        <f t="shared" si="5"/>
        <v>3.2544309428483853E-3</v>
      </c>
      <c r="F77" s="126">
        <f t="shared" si="6"/>
        <v>9.1497274440878185E-2</v>
      </c>
    </row>
    <row r="78" spans="1:6" x14ac:dyDescent="0.25">
      <c r="A78" s="23" t="e" vm="13">
        <v>#VALUE!</v>
      </c>
      <c r="B78" s="29">
        <v>35396</v>
      </c>
      <c r="C78" s="29">
        <v>37260</v>
      </c>
      <c r="D78" s="29">
        <v>37384</v>
      </c>
      <c r="E78" s="120">
        <f t="shared" si="5"/>
        <v>3.3279656468061525E-3</v>
      </c>
      <c r="F78" s="126">
        <f t="shared" si="6"/>
        <v>5.6164538365917061E-2</v>
      </c>
    </row>
    <row r="79" spans="1:6" x14ac:dyDescent="0.25">
      <c r="A79" s="23" t="e" vm="14">
        <v>#VALUE!</v>
      </c>
      <c r="B79" s="29">
        <v>13930</v>
      </c>
      <c r="C79" s="29">
        <v>15377</v>
      </c>
      <c r="D79" s="29">
        <v>15748</v>
      </c>
      <c r="E79" s="120">
        <f t="shared" si="5"/>
        <v>2.4126942836704135E-2</v>
      </c>
      <c r="F79" s="126">
        <f t="shared" si="6"/>
        <v>0.13050969131371137</v>
      </c>
    </row>
    <row r="80" spans="1:6" x14ac:dyDescent="0.25">
      <c r="A80" s="23" t="e" vm="15">
        <v>#VALUE!</v>
      </c>
      <c r="B80" s="29">
        <v>35685</v>
      </c>
      <c r="C80" s="29">
        <v>37497</v>
      </c>
      <c r="D80" s="29">
        <v>37601</v>
      </c>
      <c r="E80" s="120">
        <f t="shared" si="5"/>
        <v>2.7735552177508005E-3</v>
      </c>
      <c r="F80" s="126">
        <f t="shared" si="6"/>
        <v>5.3692027462519221E-2</v>
      </c>
    </row>
    <row r="81" spans="1:6" x14ac:dyDescent="0.25">
      <c r="A81" s="23" t="e" vm="16">
        <v>#VALUE!</v>
      </c>
      <c r="B81" s="29">
        <v>133421</v>
      </c>
      <c r="C81" s="29">
        <v>143115</v>
      </c>
      <c r="D81" s="29">
        <v>143072</v>
      </c>
      <c r="E81" s="120">
        <f t="shared" si="5"/>
        <v>-3.0045767389863531E-4</v>
      </c>
      <c r="F81" s="126">
        <f t="shared" si="6"/>
        <v>7.2334939777096485E-2</v>
      </c>
    </row>
    <row r="82" spans="1:6" x14ac:dyDescent="0.25">
      <c r="A82" s="23" t="e" vm="17">
        <v>#VALUE!</v>
      </c>
      <c r="B82" s="29">
        <v>2342</v>
      </c>
      <c r="C82" s="29">
        <v>2517</v>
      </c>
      <c r="D82" s="29">
        <v>2427</v>
      </c>
      <c r="E82" s="120">
        <f t="shared" si="5"/>
        <v>-3.5756853396901045E-2</v>
      </c>
      <c r="F82" s="126">
        <f t="shared" si="6"/>
        <v>3.6293766011955553E-2</v>
      </c>
    </row>
    <row r="83" spans="1:6" x14ac:dyDescent="0.25">
      <c r="A83" s="23" t="e" vm="18">
        <v>#VALUE!</v>
      </c>
      <c r="B83" s="29">
        <v>4913</v>
      </c>
      <c r="C83" s="29">
        <v>4943</v>
      </c>
      <c r="D83" s="29">
        <v>4879</v>
      </c>
      <c r="E83" s="120">
        <f>D83/C83-1</f>
        <v>-1.2947602670443037E-2</v>
      </c>
      <c r="F83" s="126">
        <f t="shared" si="6"/>
        <v>-6.9204152249134898E-3</v>
      </c>
    </row>
    <row r="84" spans="1:6" x14ac:dyDescent="0.25">
      <c r="A84" s="23" t="e" vm="19">
        <v>#VALUE!</v>
      </c>
      <c r="B84" s="29">
        <v>45831</v>
      </c>
      <c r="C84" s="29">
        <v>46729</v>
      </c>
      <c r="D84" s="29">
        <v>46642</v>
      </c>
      <c r="E84" s="120">
        <f t="shared" si="5"/>
        <v>-1.8617988829207066E-3</v>
      </c>
      <c r="F84" s="126">
        <f t="shared" si="6"/>
        <v>1.7695446313630514E-2</v>
      </c>
    </row>
    <row r="85" spans="1:6" x14ac:dyDescent="0.25">
      <c r="A85" s="23" t="e" vm="20">
        <v>#VALUE!</v>
      </c>
      <c r="B85" s="29">
        <v>30245</v>
      </c>
      <c r="C85" s="29">
        <v>33592</v>
      </c>
      <c r="D85" s="29">
        <v>33159</v>
      </c>
      <c r="E85" s="120">
        <f t="shared" si="5"/>
        <v>-1.2889973803286492E-2</v>
      </c>
      <c r="F85" s="126">
        <f t="shared" si="6"/>
        <v>9.6346503554306517E-2</v>
      </c>
    </row>
    <row r="86" spans="1:6" x14ac:dyDescent="0.25">
      <c r="A86" s="23" t="e" vm="21">
        <v>#VALUE!</v>
      </c>
      <c r="B86" s="29">
        <v>36018</v>
      </c>
      <c r="C86" s="29">
        <v>38245</v>
      </c>
      <c r="D86" s="29">
        <v>37945</v>
      </c>
      <c r="E86" s="120">
        <f t="shared" si="5"/>
        <v>-7.8441626356386962E-3</v>
      </c>
      <c r="F86" s="126">
        <f t="shared" si="6"/>
        <v>5.3501027264145629E-2</v>
      </c>
    </row>
    <row r="87" spans="1:6" x14ac:dyDescent="0.25">
      <c r="A87" s="23" t="e" vm="22">
        <v>#VALUE!</v>
      </c>
      <c r="B87" s="29">
        <v>50127</v>
      </c>
      <c r="C87" s="29">
        <v>52374</v>
      </c>
      <c r="D87" s="29">
        <v>52251</v>
      </c>
      <c r="E87" s="120">
        <f t="shared" si="5"/>
        <v>-2.3484935273226926E-3</v>
      </c>
      <c r="F87" s="126">
        <f t="shared" si="6"/>
        <v>4.237237416960915E-2</v>
      </c>
    </row>
    <row r="88" spans="1:6" x14ac:dyDescent="0.25">
      <c r="A88" s="23" t="e" vm="23">
        <v>#VALUE!</v>
      </c>
      <c r="B88" s="29">
        <v>52030</v>
      </c>
      <c r="C88" s="29">
        <v>55590</v>
      </c>
      <c r="D88" s="29">
        <v>55655</v>
      </c>
      <c r="E88" s="120">
        <f t="shared" si="5"/>
        <v>1.1692750494693982E-3</v>
      </c>
      <c r="F88" s="126">
        <f t="shared" si="6"/>
        <v>6.9671343455698587E-2</v>
      </c>
    </row>
    <row r="89" spans="1:6" x14ac:dyDescent="0.25">
      <c r="A89" s="23" t="e" vm="24">
        <v>#VALUE!</v>
      </c>
      <c r="B89" s="29">
        <v>53833</v>
      </c>
      <c r="C89" s="29">
        <v>57598</v>
      </c>
      <c r="D89" s="29">
        <v>57575</v>
      </c>
      <c r="E89" s="120">
        <f t="shared" si="5"/>
        <v>-3.9931942081317118E-4</v>
      </c>
      <c r="F89" s="126">
        <f t="shared" si="6"/>
        <v>6.9511266323630583E-2</v>
      </c>
    </row>
    <row r="90" spans="1:6" x14ac:dyDescent="0.25">
      <c r="A90" s="23" t="e" vm="25">
        <v>#VALUE!</v>
      </c>
      <c r="B90" s="29">
        <v>14083</v>
      </c>
      <c r="C90" s="29">
        <v>14384</v>
      </c>
      <c r="D90" s="29">
        <v>14540</v>
      </c>
      <c r="E90" s="120">
        <f t="shared" si="5"/>
        <v>1.0845383759733096E-2</v>
      </c>
      <c r="F90" s="126">
        <f t="shared" si="6"/>
        <v>3.2450472200525438E-2</v>
      </c>
    </row>
    <row r="91" spans="1:6" x14ac:dyDescent="0.25">
      <c r="A91" s="23" t="e" vm="26">
        <v>#VALUE!</v>
      </c>
      <c r="B91" s="29">
        <v>33952</v>
      </c>
      <c r="C91" s="29">
        <v>35612</v>
      </c>
      <c r="D91" s="29">
        <v>36056</v>
      </c>
      <c r="E91" s="120">
        <f t="shared" si="5"/>
        <v>1.2467707514320914E-2</v>
      </c>
      <c r="F91" s="126">
        <f t="shared" si="6"/>
        <v>6.1969839773798219E-2</v>
      </c>
    </row>
    <row r="92" spans="1:6" x14ac:dyDescent="0.25">
      <c r="A92" s="23" t="e" vm="27">
        <v>#VALUE!</v>
      </c>
      <c r="B92" s="29">
        <v>60194</v>
      </c>
      <c r="C92" s="29">
        <v>63036</v>
      </c>
      <c r="D92" s="29">
        <v>63157</v>
      </c>
      <c r="E92" s="120">
        <f t="shared" si="5"/>
        <v>1.919538041753821E-3</v>
      </c>
      <c r="F92" s="126">
        <f t="shared" si="6"/>
        <v>4.9224175166960205E-2</v>
      </c>
    </row>
    <row r="93" spans="1:6" x14ac:dyDescent="0.25">
      <c r="A93" s="23" t="e" vm="28">
        <v>#VALUE!</v>
      </c>
      <c r="B93" s="29">
        <v>122264</v>
      </c>
      <c r="C93" s="29">
        <v>126605</v>
      </c>
      <c r="D93" s="29">
        <v>126812</v>
      </c>
      <c r="E93" s="120">
        <f t="shared" si="5"/>
        <v>1.6350065163304173E-3</v>
      </c>
      <c r="F93" s="126">
        <f t="shared" si="6"/>
        <v>3.7198194071844437E-2</v>
      </c>
    </row>
    <row r="94" spans="1:6" x14ac:dyDescent="0.25">
      <c r="A94" s="23" t="e" vm="29">
        <v>#VALUE!</v>
      </c>
      <c r="B94" s="29">
        <v>18943</v>
      </c>
      <c r="C94" s="29">
        <v>19186</v>
      </c>
      <c r="D94" s="29">
        <v>19324</v>
      </c>
      <c r="E94" s="120">
        <f t="shared" si="5"/>
        <v>7.192744709684229E-3</v>
      </c>
      <c r="F94" s="126">
        <f t="shared" si="6"/>
        <v>2.0112970490418602E-2</v>
      </c>
    </row>
    <row r="95" spans="1:6" x14ac:dyDescent="0.25">
      <c r="A95" s="23" t="e" vm="30">
        <v>#VALUE!</v>
      </c>
      <c r="B95" s="29">
        <v>55936</v>
      </c>
      <c r="C95" s="29">
        <v>58069</v>
      </c>
      <c r="D95" s="29">
        <v>58327</v>
      </c>
      <c r="E95" s="120">
        <f t="shared" si="5"/>
        <v>4.4429902357541184E-3</v>
      </c>
      <c r="F95" s="126">
        <f t="shared" si="6"/>
        <v>4.2745280320366064E-2</v>
      </c>
    </row>
    <row r="96" spans="1:6" x14ac:dyDescent="0.25">
      <c r="A96" s="23" t="e" vm="31">
        <v>#VALUE!</v>
      </c>
      <c r="B96" s="29">
        <v>233664</v>
      </c>
      <c r="C96" s="29">
        <v>243181</v>
      </c>
      <c r="D96" s="29">
        <v>243460</v>
      </c>
      <c r="E96" s="120">
        <f t="shared" si="5"/>
        <v>1.1472935796792427E-3</v>
      </c>
      <c r="F96" s="126">
        <f t="shared" si="6"/>
        <v>4.1923445631333989E-2</v>
      </c>
    </row>
    <row r="97" spans="1:14" x14ac:dyDescent="0.25">
      <c r="A97" s="23" t="e" vm="32">
        <v>#VALUE!</v>
      </c>
      <c r="B97" s="29">
        <v>2246</v>
      </c>
      <c r="C97" s="29">
        <v>2260</v>
      </c>
      <c r="D97" s="29">
        <v>2207</v>
      </c>
      <c r="E97" s="120">
        <f t="shared" si="5"/>
        <v>-2.3451327433628322E-2</v>
      </c>
      <c r="F97" s="126">
        <f t="shared" si="6"/>
        <v>-1.7364203027604663E-2</v>
      </c>
    </row>
    <row r="98" spans="1:14" x14ac:dyDescent="0.25">
      <c r="A98" s="23" t="e" vm="33">
        <v>#VALUE!</v>
      </c>
      <c r="B98" s="29">
        <v>3234</v>
      </c>
      <c r="C98" s="29">
        <v>3482</v>
      </c>
      <c r="D98" s="29">
        <v>3429</v>
      </c>
      <c r="E98" s="120">
        <f t="shared" si="5"/>
        <v>-1.5221137277426799E-2</v>
      </c>
      <c r="F98" s="126">
        <f t="shared" si="6"/>
        <v>6.0296846011131722E-2</v>
      </c>
    </row>
    <row r="99" spans="1:14" x14ac:dyDescent="0.25">
      <c r="A99" s="23" t="s">
        <v>51</v>
      </c>
      <c r="B99" s="29">
        <v>0</v>
      </c>
      <c r="C99" s="29">
        <v>0</v>
      </c>
      <c r="D99" s="29">
        <v>0</v>
      </c>
      <c r="E99" s="120">
        <v>0</v>
      </c>
      <c r="F99" s="127">
        <v>0</v>
      </c>
      <c r="H99" s="141"/>
    </row>
    <row r="100" spans="1:14" x14ac:dyDescent="0.25">
      <c r="A100" s="47" t="s">
        <v>8</v>
      </c>
      <c r="B100" s="43">
        <v>2508914</v>
      </c>
      <c r="C100" s="43">
        <v>2622139</v>
      </c>
      <c r="D100" s="43">
        <v>2616738</v>
      </c>
      <c r="E100" s="128">
        <f>D100/C100-1</f>
        <v>-2.0597687613052029E-3</v>
      </c>
      <c r="F100" s="128">
        <f>D100/B100-1</f>
        <v>4.2976363478381518E-2</v>
      </c>
    </row>
    <row r="105" spans="1:14" x14ac:dyDescent="0.25">
      <c r="A105" s="244" t="s">
        <v>88</v>
      </c>
      <c r="B105" s="244"/>
      <c r="C105" s="244"/>
      <c r="D105" s="244"/>
      <c r="E105" s="244"/>
      <c r="F105" s="244"/>
      <c r="G105" s="244"/>
      <c r="H105" s="244"/>
      <c r="I105" s="244"/>
      <c r="J105" s="244"/>
      <c r="K105" s="244"/>
      <c r="L105" s="244"/>
      <c r="M105" s="244"/>
      <c r="N105" s="244"/>
    </row>
    <row r="107" spans="1:14" ht="14.25" customHeight="1" x14ac:dyDescent="0.25">
      <c r="A107" s="248" t="s">
        <v>87</v>
      </c>
      <c r="B107" s="260" t="str">
        <f>B65</f>
        <v>nov-24</v>
      </c>
      <c r="C107" s="261"/>
      <c r="D107" s="262"/>
      <c r="E107" s="260" t="str">
        <f>D65</f>
        <v>nov-25</v>
      </c>
      <c r="F107" s="261"/>
      <c r="G107" s="262"/>
      <c r="H107" s="250" t="str">
        <f>"Mujeres por cada 100 hombres "&amp;B107</f>
        <v>Mujeres por cada 100 hombres nov-24</v>
      </c>
      <c r="I107" s="252" t="str">
        <f>"Mujeres por cada 100 hombres "&amp;E107</f>
        <v>Mujeres por cada 100 hombres nov-25</v>
      </c>
    </row>
    <row r="108" spans="1:14" ht="32.25" customHeight="1" x14ac:dyDescent="0.25">
      <c r="A108" s="249"/>
      <c r="B108" s="129" t="s">
        <v>84</v>
      </c>
      <c r="C108" s="130" t="s">
        <v>85</v>
      </c>
      <c r="D108" s="131" t="s">
        <v>86</v>
      </c>
      <c r="E108" s="129" t="s">
        <v>84</v>
      </c>
      <c r="F108" s="130" t="s">
        <v>85</v>
      </c>
      <c r="G108" s="131" t="s">
        <v>86</v>
      </c>
      <c r="H108" s="251"/>
      <c r="I108" s="253"/>
    </row>
    <row r="109" spans="1:14" x14ac:dyDescent="0.25">
      <c r="A109" s="165" t="s">
        <v>69</v>
      </c>
      <c r="B109" s="39">
        <v>3128</v>
      </c>
      <c r="C109" s="40">
        <v>2652</v>
      </c>
      <c r="D109" s="41">
        <v>0</v>
      </c>
      <c r="E109" s="39">
        <v>3318</v>
      </c>
      <c r="F109" s="40">
        <v>2726</v>
      </c>
      <c r="G109" s="41">
        <v>0</v>
      </c>
      <c r="H109" s="134">
        <f t="shared" ref="H109:H125" si="7">C109/B109*100</f>
        <v>84.782608695652172</v>
      </c>
      <c r="I109" s="135">
        <f t="shared" ref="I109:I125" si="8">F109/E109*100</f>
        <v>82.157926461723932</v>
      </c>
    </row>
    <row r="110" spans="1:14" x14ac:dyDescent="0.25">
      <c r="A110" s="166" t="s">
        <v>70</v>
      </c>
      <c r="B110" s="27">
        <v>42280</v>
      </c>
      <c r="C110" s="29">
        <v>52171</v>
      </c>
      <c r="D110" s="30">
        <v>0</v>
      </c>
      <c r="E110" s="27">
        <v>44125</v>
      </c>
      <c r="F110" s="29">
        <v>53708</v>
      </c>
      <c r="G110" s="30">
        <v>0</v>
      </c>
      <c r="H110" s="134">
        <f t="shared" si="7"/>
        <v>123.39403973509934</v>
      </c>
      <c r="I110" s="135">
        <f t="shared" si="8"/>
        <v>121.71784702549576</v>
      </c>
    </row>
    <row r="111" spans="1:14" x14ac:dyDescent="0.25">
      <c r="A111" s="166" t="s">
        <v>71</v>
      </c>
      <c r="B111" s="27">
        <v>104470</v>
      </c>
      <c r="C111" s="29">
        <v>135386</v>
      </c>
      <c r="D111" s="30">
        <v>0</v>
      </c>
      <c r="E111" s="27">
        <v>108581</v>
      </c>
      <c r="F111" s="29">
        <v>141710</v>
      </c>
      <c r="G111" s="30">
        <v>0</v>
      </c>
      <c r="H111" s="134">
        <f t="shared" si="7"/>
        <v>129.59318464630996</v>
      </c>
      <c r="I111" s="135">
        <f t="shared" si="8"/>
        <v>130.51086285814279</v>
      </c>
    </row>
    <row r="112" spans="1:14" x14ac:dyDescent="0.25">
      <c r="A112" s="166" t="s">
        <v>72</v>
      </c>
      <c r="B112" s="27">
        <v>135140</v>
      </c>
      <c r="C112" s="29">
        <v>157617</v>
      </c>
      <c r="D112" s="30">
        <v>0</v>
      </c>
      <c r="E112" s="27">
        <v>142018</v>
      </c>
      <c r="F112" s="29">
        <v>167750</v>
      </c>
      <c r="G112" s="30">
        <v>0</v>
      </c>
      <c r="H112" s="134">
        <f t="shared" si="7"/>
        <v>116.63238123427557</v>
      </c>
      <c r="I112" s="135">
        <f t="shared" si="8"/>
        <v>118.11883000746384</v>
      </c>
    </row>
    <row r="113" spans="1:9" x14ac:dyDescent="0.25">
      <c r="A113" s="166" t="s">
        <v>73</v>
      </c>
      <c r="B113" s="27">
        <v>138112</v>
      </c>
      <c r="C113" s="29">
        <v>150857</v>
      </c>
      <c r="D113" s="30">
        <v>0</v>
      </c>
      <c r="E113" s="27">
        <v>144566</v>
      </c>
      <c r="F113" s="29">
        <v>160767</v>
      </c>
      <c r="G113" s="30">
        <v>0</v>
      </c>
      <c r="H113" s="134">
        <f t="shared" si="7"/>
        <v>109.22801784059315</v>
      </c>
      <c r="I113" s="135">
        <f t="shared" si="8"/>
        <v>111.20664609935946</v>
      </c>
    </row>
    <row r="114" spans="1:9" x14ac:dyDescent="0.25">
      <c r="A114" s="166" t="s">
        <v>74</v>
      </c>
      <c r="B114" s="27">
        <v>142149</v>
      </c>
      <c r="C114" s="29">
        <v>146226</v>
      </c>
      <c r="D114" s="30">
        <v>0</v>
      </c>
      <c r="E114" s="27">
        <v>146770</v>
      </c>
      <c r="F114" s="29">
        <v>152964</v>
      </c>
      <c r="G114" s="30">
        <v>0</v>
      </c>
      <c r="H114" s="134">
        <f t="shared" si="7"/>
        <v>102.86811725724417</v>
      </c>
      <c r="I114" s="135">
        <f t="shared" si="8"/>
        <v>104.22020848947334</v>
      </c>
    </row>
    <row r="115" spans="1:9" x14ac:dyDescent="0.25">
      <c r="A115" s="166" t="s">
        <v>75</v>
      </c>
      <c r="B115" s="27">
        <v>134087</v>
      </c>
      <c r="C115" s="29">
        <v>128343</v>
      </c>
      <c r="D115" s="30">
        <v>0</v>
      </c>
      <c r="E115" s="27">
        <v>142398</v>
      </c>
      <c r="F115" s="29">
        <v>139026</v>
      </c>
      <c r="G115" s="30">
        <v>0</v>
      </c>
      <c r="H115" s="134">
        <f t="shared" si="7"/>
        <v>95.716214099800879</v>
      </c>
      <c r="I115" s="135">
        <f t="shared" si="8"/>
        <v>97.63198921333165</v>
      </c>
    </row>
    <row r="116" spans="1:9" x14ac:dyDescent="0.25">
      <c r="A116" s="166" t="s">
        <v>76</v>
      </c>
      <c r="B116" s="27">
        <v>119972</v>
      </c>
      <c r="C116" s="29">
        <v>108189</v>
      </c>
      <c r="D116" s="30">
        <v>0</v>
      </c>
      <c r="E116" s="27">
        <v>123142</v>
      </c>
      <c r="F116" s="29">
        <v>113862</v>
      </c>
      <c r="G116" s="30">
        <v>0</v>
      </c>
      <c r="H116" s="134">
        <f t="shared" si="7"/>
        <v>90.178541659720608</v>
      </c>
      <c r="I116" s="135">
        <f t="shared" si="8"/>
        <v>92.463984668106733</v>
      </c>
    </row>
    <row r="117" spans="1:9" x14ac:dyDescent="0.25">
      <c r="A117" s="166" t="s">
        <v>77</v>
      </c>
      <c r="B117" s="27">
        <v>124118</v>
      </c>
      <c r="C117" s="29">
        <v>103553</v>
      </c>
      <c r="D117" s="30">
        <v>0</v>
      </c>
      <c r="E117" s="27">
        <v>125576</v>
      </c>
      <c r="F117" s="29">
        <v>105193</v>
      </c>
      <c r="G117" s="30">
        <v>0</v>
      </c>
      <c r="H117" s="134">
        <f t="shared" si="7"/>
        <v>83.431089769412978</v>
      </c>
      <c r="I117" s="135">
        <f t="shared" si="8"/>
        <v>83.768395234758231</v>
      </c>
    </row>
    <row r="118" spans="1:9" x14ac:dyDescent="0.25">
      <c r="A118" s="166" t="s">
        <v>78</v>
      </c>
      <c r="B118" s="27">
        <v>115318</v>
      </c>
      <c r="C118" s="29">
        <v>86508</v>
      </c>
      <c r="D118" s="30">
        <v>0</v>
      </c>
      <c r="E118" s="27">
        <v>117274</v>
      </c>
      <c r="F118" s="29">
        <v>87045</v>
      </c>
      <c r="G118" s="30">
        <v>0</v>
      </c>
      <c r="H118" s="134">
        <f t="shared" si="7"/>
        <v>75.016909762569597</v>
      </c>
      <c r="I118" s="135">
        <f t="shared" si="8"/>
        <v>74.223613077067384</v>
      </c>
    </row>
    <row r="119" spans="1:9" x14ac:dyDescent="0.25">
      <c r="A119" s="166" t="s">
        <v>79</v>
      </c>
      <c r="B119" s="27">
        <v>74730</v>
      </c>
      <c r="C119" s="29">
        <v>66426</v>
      </c>
      <c r="D119" s="30">
        <v>0</v>
      </c>
      <c r="E119" s="27">
        <v>77531</v>
      </c>
      <c r="F119" s="29">
        <v>68093</v>
      </c>
      <c r="G119" s="30">
        <v>0</v>
      </c>
      <c r="H119" s="134">
        <f t="shared" si="7"/>
        <v>88.887996788438386</v>
      </c>
      <c r="I119" s="135">
        <f t="shared" si="8"/>
        <v>87.826804761966187</v>
      </c>
    </row>
    <row r="120" spans="1:9" x14ac:dyDescent="0.25">
      <c r="A120" s="166" t="s">
        <v>80</v>
      </c>
      <c r="B120" s="27">
        <v>45280</v>
      </c>
      <c r="C120" s="29">
        <v>47529</v>
      </c>
      <c r="D120" s="30">
        <v>0</v>
      </c>
      <c r="E120" s="27">
        <v>48052</v>
      </c>
      <c r="F120" s="29">
        <v>49702</v>
      </c>
      <c r="G120" s="30">
        <v>0</v>
      </c>
      <c r="H120" s="134">
        <f t="shared" si="7"/>
        <v>104.96687279151944</v>
      </c>
      <c r="I120" s="135">
        <f t="shared" si="8"/>
        <v>103.43378007158913</v>
      </c>
    </row>
    <row r="121" spans="1:9" x14ac:dyDescent="0.25">
      <c r="A121" s="166" t="s">
        <v>81</v>
      </c>
      <c r="B121" s="27">
        <v>25510</v>
      </c>
      <c r="C121" s="29">
        <v>35409</v>
      </c>
      <c r="D121" s="30">
        <v>0</v>
      </c>
      <c r="E121" s="27">
        <v>27034</v>
      </c>
      <c r="F121" s="29">
        <v>36366</v>
      </c>
      <c r="G121" s="30">
        <v>0</v>
      </c>
      <c r="H121" s="134">
        <f t="shared" si="7"/>
        <v>138.80439043512348</v>
      </c>
      <c r="I121" s="135">
        <f t="shared" si="8"/>
        <v>134.5194939705556</v>
      </c>
    </row>
    <row r="122" spans="1:9" x14ac:dyDescent="0.25">
      <c r="A122" s="166" t="s">
        <v>82</v>
      </c>
      <c r="B122" s="27">
        <v>13587</v>
      </c>
      <c r="C122" s="29">
        <v>25030</v>
      </c>
      <c r="D122" s="30">
        <v>0</v>
      </c>
      <c r="E122" s="27">
        <v>14294</v>
      </c>
      <c r="F122" s="29">
        <v>25679</v>
      </c>
      <c r="G122" s="30">
        <v>0</v>
      </c>
      <c r="H122" s="134">
        <f t="shared" si="7"/>
        <v>184.22021049532643</v>
      </c>
      <c r="I122" s="135">
        <f t="shared" si="8"/>
        <v>179.64880369385756</v>
      </c>
    </row>
    <row r="123" spans="1:9" x14ac:dyDescent="0.25">
      <c r="A123" s="64" t="s">
        <v>1166</v>
      </c>
      <c r="B123" s="27">
        <v>11786</v>
      </c>
      <c r="C123" s="29">
        <v>29216</v>
      </c>
      <c r="D123" s="30">
        <v>0</v>
      </c>
      <c r="E123" s="27">
        <v>12476</v>
      </c>
      <c r="F123" s="29">
        <v>30390</v>
      </c>
      <c r="G123" s="30">
        <v>0</v>
      </c>
      <c r="H123" s="134">
        <f t="shared" si="7"/>
        <v>247.88732394366195</v>
      </c>
      <c r="I123" s="135">
        <f t="shared" si="8"/>
        <v>243.58768836165439</v>
      </c>
    </row>
    <row r="124" spans="1:9" x14ac:dyDescent="0.25">
      <c r="A124" s="167" t="s">
        <v>83</v>
      </c>
      <c r="B124" s="28">
        <v>28</v>
      </c>
      <c r="C124" s="31">
        <v>9</v>
      </c>
      <c r="D124" s="32">
        <v>4098</v>
      </c>
      <c r="E124" s="28">
        <v>13</v>
      </c>
      <c r="F124" s="31">
        <v>9</v>
      </c>
      <c r="G124" s="32">
        <v>4580</v>
      </c>
      <c r="H124" s="136">
        <f t="shared" si="7"/>
        <v>32.142857142857146</v>
      </c>
      <c r="I124" s="137">
        <f t="shared" si="8"/>
        <v>69.230769230769226</v>
      </c>
    </row>
    <row r="125" spans="1:9" x14ac:dyDescent="0.25">
      <c r="A125" s="168" t="s">
        <v>8</v>
      </c>
      <c r="B125" s="138">
        <v>1229695</v>
      </c>
      <c r="C125" s="139">
        <v>1275121</v>
      </c>
      <c r="D125" s="140">
        <v>4098</v>
      </c>
      <c r="E125" s="138">
        <v>1277168</v>
      </c>
      <c r="F125" s="139">
        <v>1334990</v>
      </c>
      <c r="G125" s="140">
        <v>4580</v>
      </c>
      <c r="H125" s="136">
        <f t="shared" si="7"/>
        <v>103.6940867450872</v>
      </c>
      <c r="I125" s="137">
        <f t="shared" si="8"/>
        <v>104.5273605351841</v>
      </c>
    </row>
  </sheetData>
  <sortState xmlns:xlrd2="http://schemas.microsoft.com/office/spreadsheetml/2017/richdata2" ref="A66:D98">
    <sortCondition ref="A66:A98"/>
  </sortState>
  <mergeCells count="18">
    <mergeCell ref="A107:A108"/>
    <mergeCell ref="B107:D107"/>
    <mergeCell ref="E107:G107"/>
    <mergeCell ref="H107:H108"/>
    <mergeCell ref="I107:I108"/>
    <mergeCell ref="A105:N105"/>
    <mergeCell ref="A62:N62"/>
    <mergeCell ref="D2:I4"/>
    <mergeCell ref="J2:K4"/>
    <mergeCell ref="A10:N10"/>
    <mergeCell ref="D5:K5"/>
    <mergeCell ref="A12:A13"/>
    <mergeCell ref="A32:N32"/>
    <mergeCell ref="B12:N12"/>
    <mergeCell ref="A19:A20"/>
    <mergeCell ref="B19:N19"/>
    <mergeCell ref="A26:A27"/>
    <mergeCell ref="B26:N26"/>
  </mergeCells>
  <conditionalFormatting sqref="E36:E57">
    <cfRule type="colorScale" priority="4">
      <colorScale>
        <cfvo type="min"/>
        <cfvo type="max"/>
        <color rgb="FFFFFFFF"/>
        <color rgb="FF57BB8A"/>
      </colorScale>
    </cfRule>
  </conditionalFormatting>
  <conditionalFormatting sqref="F36:F58">
    <cfRule type="expression" dxfId="2" priority="2">
      <formula>F36&lt;0</formula>
    </cfRule>
  </conditionalFormatting>
  <conditionalFormatting sqref="G36:G57">
    <cfRule type="colorScale" priority="5">
      <colorScale>
        <cfvo type="formula" val="-0.005"/>
        <cfvo type="formula" val="0"/>
        <cfvo type="formula" val="0.005"/>
        <color rgb="FFE67C73"/>
        <color rgb="FFFFFFFF"/>
        <color rgb="FF57BB8A"/>
      </colorScale>
    </cfRule>
  </conditionalFormatting>
  <conditionalFormatting sqref="G59 I59">
    <cfRule type="expression" dxfId="1" priority="13">
      <formula>G59&lt;0</formula>
    </cfRule>
  </conditionalFormatting>
  <conditionalFormatting sqref="H36:H58">
    <cfRule type="expression" dxfId="0" priority="3">
      <formula>H36&lt;0</formula>
    </cfRule>
  </conditionalFormatting>
  <conditionalFormatting sqref="H109:I124">
    <cfRule type="colorScale" priority="1">
      <colorScale>
        <cfvo type="num" val="50"/>
        <cfvo type="max"/>
        <color rgb="FFFCFCFF"/>
        <color theme="9" tint="0.59999389629810485"/>
      </colorScale>
    </cfRule>
  </conditionalFormatting>
  <conditionalFormatting sqref="I36:I57">
    <cfRule type="colorScale" priority="6">
      <colorScale>
        <cfvo type="formula" val="-0.01"/>
        <cfvo type="formula" val="0"/>
        <cfvo type="formula" val="0.01"/>
        <color rgb="FFE67C73"/>
        <color rgb="FFFFFFFF"/>
        <color rgb="FF57BB8A"/>
      </colorScale>
    </cfRule>
  </conditionalFormatting>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67DB9-65E4-414E-9A91-45E09CE39C77}">
  <sheetPr codeName="Hoja4"/>
  <dimension ref="A1:O104"/>
  <sheetViews>
    <sheetView showGridLines="0" zoomScaleNormal="100" workbookViewId="0">
      <selection activeCell="D5" sqref="D5:K5"/>
    </sheetView>
  </sheetViews>
  <sheetFormatPr baseColWidth="10" defaultRowHeight="14.4" x14ac:dyDescent="0.3"/>
  <cols>
    <col min="1" max="1" width="26.5546875" customWidth="1"/>
    <col min="2" max="2" width="12" bestFit="1" customWidth="1"/>
    <col min="3" max="3" width="11.88671875" bestFit="1" customWidth="1"/>
    <col min="4" max="5" width="12" bestFit="1" customWidth="1"/>
    <col min="6" max="6" width="11.88671875" bestFit="1" customWidth="1"/>
    <col min="7" max="7" width="12" bestFit="1" customWidth="1"/>
    <col min="8" max="9" width="11.88671875" bestFit="1" customWidth="1"/>
    <col min="10" max="11" width="12" bestFit="1" customWidth="1"/>
    <col min="12" max="12" width="11.88671875" bestFit="1" customWidth="1"/>
    <col min="13" max="13" width="12" bestFit="1" customWidth="1"/>
    <col min="14" max="14" width="13" bestFit="1" customWidth="1"/>
  </cols>
  <sheetData>
    <row r="1" spans="1:15" ht="15" thickBot="1" x14ac:dyDescent="0.35"/>
    <row r="2" spans="1:15" ht="15" customHeight="1" x14ac:dyDescent="0.3">
      <c r="D2" s="238" t="s">
        <v>59</v>
      </c>
      <c r="E2" s="239"/>
      <c r="F2" s="239"/>
      <c r="G2" s="239"/>
      <c r="H2" s="239"/>
      <c r="I2" s="239"/>
      <c r="J2" s="226" t="str">
        <f>"Nov 25"</f>
        <v>Nov 25</v>
      </c>
      <c r="K2" s="227"/>
    </row>
    <row r="3" spans="1:15" ht="15" customHeight="1" x14ac:dyDescent="0.3">
      <c r="D3" s="240"/>
      <c r="E3" s="241"/>
      <c r="F3" s="241"/>
      <c r="G3" s="241"/>
      <c r="H3" s="241"/>
      <c r="I3" s="241"/>
      <c r="J3" s="228"/>
      <c r="K3" s="229"/>
    </row>
    <row r="4" spans="1:15" ht="15.75" customHeight="1" thickBot="1" x14ac:dyDescent="0.35">
      <c r="D4" s="242"/>
      <c r="E4" s="243"/>
      <c r="F4" s="243"/>
      <c r="G4" s="243"/>
      <c r="H4" s="243"/>
      <c r="I4" s="243"/>
      <c r="J4" s="230"/>
      <c r="K4" s="231"/>
    </row>
    <row r="5" spans="1:15" ht="15" thickBot="1" x14ac:dyDescent="0.35">
      <c r="D5" s="223" t="s">
        <v>1190</v>
      </c>
      <c r="E5" s="224"/>
      <c r="F5" s="224"/>
      <c r="G5" s="224"/>
      <c r="H5" s="224"/>
      <c r="I5" s="224"/>
      <c r="J5" s="224"/>
      <c r="K5" s="225"/>
    </row>
    <row r="6" spans="1:15" x14ac:dyDescent="0.3">
      <c r="I6" s="187"/>
    </row>
    <row r="9" spans="1:15" ht="19.5" customHeight="1" x14ac:dyDescent="0.3">
      <c r="A9" s="263" t="s">
        <v>27</v>
      </c>
      <c r="B9" s="263"/>
      <c r="C9" s="263"/>
      <c r="D9" s="263"/>
      <c r="E9" s="263"/>
      <c r="F9" s="263"/>
      <c r="G9" s="263"/>
      <c r="H9" s="263"/>
      <c r="I9" s="263"/>
      <c r="J9" s="263"/>
      <c r="K9" s="263"/>
      <c r="L9" s="263"/>
      <c r="M9" s="263"/>
      <c r="N9" s="263"/>
    </row>
    <row r="10" spans="1:15" ht="19.5" customHeight="1" x14ac:dyDescent="0.3"/>
    <row r="11" spans="1:15" x14ac:dyDescent="0.3">
      <c r="A11" s="214" t="s">
        <v>0</v>
      </c>
      <c r="B11" s="220" t="s">
        <v>94</v>
      </c>
      <c r="C11" s="221"/>
      <c r="D11" s="221"/>
      <c r="E11" s="221"/>
      <c r="F11" s="221"/>
      <c r="G11" s="221"/>
      <c r="H11" s="221"/>
      <c r="I11" s="221"/>
      <c r="J11" s="221"/>
      <c r="K11" s="221"/>
      <c r="L11" s="221"/>
      <c r="M11" s="221"/>
      <c r="N11" s="222"/>
    </row>
    <row r="12" spans="1:15" x14ac:dyDescent="0.3">
      <c r="A12" s="219"/>
      <c r="B12" s="21" t="s">
        <v>1172</v>
      </c>
      <c r="C12" s="22" t="s">
        <v>1173</v>
      </c>
      <c r="D12" s="22" t="s">
        <v>1174</v>
      </c>
      <c r="E12" s="22" t="s">
        <v>1175</v>
      </c>
      <c r="F12" s="22" t="s">
        <v>1176</v>
      </c>
      <c r="G12" s="22" t="s">
        <v>1177</v>
      </c>
      <c r="H12" s="22" t="s">
        <v>1178</v>
      </c>
      <c r="I12" s="22" t="s">
        <v>1179</v>
      </c>
      <c r="J12" s="22" t="s">
        <v>1180</v>
      </c>
      <c r="K12" s="22" t="s">
        <v>1181</v>
      </c>
      <c r="L12" s="22" t="s">
        <v>1182</v>
      </c>
      <c r="M12" s="22" t="s">
        <v>1184</v>
      </c>
      <c r="N12" s="51" t="s">
        <v>1187</v>
      </c>
    </row>
    <row r="13" spans="1:15" x14ac:dyDescent="0.3">
      <c r="A13" s="3" t="s">
        <v>1</v>
      </c>
      <c r="B13" s="117">
        <v>9029357.5732000005</v>
      </c>
      <c r="C13" s="118">
        <v>8831421.4624000005</v>
      </c>
      <c r="D13" s="118">
        <v>8391862.3632999994</v>
      </c>
      <c r="E13" s="118">
        <v>9172179.1776610017</v>
      </c>
      <c r="F13" s="118">
        <v>9512752.6315000001</v>
      </c>
      <c r="G13" s="118">
        <v>9283901.6352999993</v>
      </c>
      <c r="H13" s="118">
        <v>9291317.0698000006</v>
      </c>
      <c r="I13" s="118">
        <v>9777111.7327999994</v>
      </c>
      <c r="J13" s="118">
        <v>9473812.5515999999</v>
      </c>
      <c r="K13" s="118">
        <v>9591823.2862</v>
      </c>
      <c r="L13" s="118">
        <v>9699465.614599999</v>
      </c>
      <c r="M13" s="118">
        <v>9697823.1744999997</v>
      </c>
      <c r="N13" s="119">
        <v>9965514.3915999997</v>
      </c>
      <c r="O13" s="152"/>
    </row>
    <row r="14" spans="1:15" x14ac:dyDescent="0.3">
      <c r="A14" s="1" t="s">
        <v>91</v>
      </c>
      <c r="B14" s="74">
        <v>241640.1096</v>
      </c>
      <c r="C14" s="75">
        <v>374162.37450000003</v>
      </c>
      <c r="D14" s="75">
        <v>472767.78350000002</v>
      </c>
      <c r="E14" s="75">
        <v>332228.12420000002</v>
      </c>
      <c r="F14" s="75">
        <v>297758.65729999996</v>
      </c>
      <c r="G14" s="75">
        <v>275366.84409999999</v>
      </c>
      <c r="H14" s="75">
        <v>284271.69199999998</v>
      </c>
      <c r="I14" s="75">
        <v>301884.60159999999</v>
      </c>
      <c r="J14" s="75">
        <v>316456.47660000005</v>
      </c>
      <c r="K14" s="75">
        <v>279251.78890000004</v>
      </c>
      <c r="L14" s="75">
        <v>287638.0012</v>
      </c>
      <c r="M14" s="75">
        <v>289426.9915</v>
      </c>
      <c r="N14" s="76">
        <v>286417.3713</v>
      </c>
      <c r="O14" s="152"/>
    </row>
    <row r="15" spans="1:15" ht="15" customHeight="1" x14ac:dyDescent="0.3">
      <c r="A15" s="1" t="s">
        <v>92</v>
      </c>
      <c r="B15" s="74">
        <v>1354017.2499000002</v>
      </c>
      <c r="C15" s="75">
        <v>1149106.2112</v>
      </c>
      <c r="D15" s="75">
        <v>1258347.6702999999</v>
      </c>
      <c r="E15" s="75">
        <v>1431005.3912</v>
      </c>
      <c r="F15" s="75">
        <v>1471438.9434</v>
      </c>
      <c r="G15" s="75">
        <v>1420754.5977</v>
      </c>
      <c r="H15" s="75">
        <v>1449808.8914999999</v>
      </c>
      <c r="I15" s="75">
        <v>1495864.2242999999</v>
      </c>
      <c r="J15" s="75">
        <v>1494552.8944000001</v>
      </c>
      <c r="K15" s="75">
        <v>1521833.1085000001</v>
      </c>
      <c r="L15" s="75">
        <v>1543202.8758</v>
      </c>
      <c r="M15" s="75">
        <v>1533938.1494</v>
      </c>
      <c r="N15" s="76">
        <v>1516933.2834000001</v>
      </c>
      <c r="O15" s="152"/>
    </row>
    <row r="16" spans="1:15" x14ac:dyDescent="0.3">
      <c r="A16" s="1" t="s">
        <v>3</v>
      </c>
      <c r="B16" s="74">
        <v>2132763.5005000001</v>
      </c>
      <c r="C16" s="75">
        <v>2005244.9594999999</v>
      </c>
      <c r="D16" s="75">
        <v>2064448.8972</v>
      </c>
      <c r="E16" s="75">
        <v>2213440.4167610002</v>
      </c>
      <c r="F16" s="75">
        <v>2268646.8475000001</v>
      </c>
      <c r="G16" s="75">
        <v>2275744.4361</v>
      </c>
      <c r="H16" s="75">
        <v>2287056.8607000001</v>
      </c>
      <c r="I16" s="75">
        <v>2294988.3182000001</v>
      </c>
      <c r="J16" s="75">
        <v>2301188.1921999999</v>
      </c>
      <c r="K16" s="75">
        <v>2358895.7533999998</v>
      </c>
      <c r="L16" s="75">
        <v>2360162.6941999998</v>
      </c>
      <c r="M16" s="75">
        <v>2403414.5861999998</v>
      </c>
      <c r="N16" s="76">
        <v>2408245.0192</v>
      </c>
      <c r="O16" s="152"/>
    </row>
    <row r="17" spans="1:15" x14ac:dyDescent="0.3">
      <c r="A17" s="1" t="s">
        <v>4</v>
      </c>
      <c r="B17" s="74">
        <v>2317551.1069999998</v>
      </c>
      <c r="C17" s="75">
        <v>2161765.2743000002</v>
      </c>
      <c r="D17" s="75">
        <v>2194987.3972</v>
      </c>
      <c r="E17" s="75">
        <v>2397466.0912000001</v>
      </c>
      <c r="F17" s="75">
        <v>2433450.1307999999</v>
      </c>
      <c r="G17" s="75">
        <v>2460902.2662</v>
      </c>
      <c r="H17" s="75">
        <v>2441687.2295999997</v>
      </c>
      <c r="I17" s="75">
        <v>2339406.6261999998</v>
      </c>
      <c r="J17" s="75">
        <v>2420964.7673999998</v>
      </c>
      <c r="K17" s="75">
        <v>2573721.0868000002</v>
      </c>
      <c r="L17" s="75">
        <v>2586030.5032000002</v>
      </c>
      <c r="M17" s="75">
        <v>2594666.5995999998</v>
      </c>
      <c r="N17" s="76">
        <v>2562973.0452000001</v>
      </c>
      <c r="O17" s="152"/>
    </row>
    <row r="18" spans="1:15" x14ac:dyDescent="0.3">
      <c r="A18" s="2" t="s">
        <v>5</v>
      </c>
      <c r="B18" s="74">
        <v>2983385.6061999998</v>
      </c>
      <c r="C18" s="75">
        <v>3141142.6429000003</v>
      </c>
      <c r="D18" s="75">
        <v>2401310.6151000001</v>
      </c>
      <c r="E18" s="75">
        <v>2798039.1543000001</v>
      </c>
      <c r="F18" s="75">
        <v>3041458.0524999998</v>
      </c>
      <c r="G18" s="75">
        <v>2851133.4912</v>
      </c>
      <c r="H18" s="75">
        <v>2828492.3959999997</v>
      </c>
      <c r="I18" s="75">
        <v>3344967.9624999999</v>
      </c>
      <c r="J18" s="75">
        <v>2940650.2209999999</v>
      </c>
      <c r="K18" s="75">
        <v>2858121.5485999999</v>
      </c>
      <c r="L18" s="75">
        <v>2922431.5401999997</v>
      </c>
      <c r="M18" s="75">
        <v>2876376.8478000001</v>
      </c>
      <c r="N18" s="76">
        <v>3190945.6724999999</v>
      </c>
      <c r="O18" s="152"/>
    </row>
    <row r="19" spans="1:15" x14ac:dyDescent="0.3">
      <c r="A19" s="3" t="s">
        <v>2</v>
      </c>
      <c r="B19" s="117">
        <v>1129458.2489</v>
      </c>
      <c r="C19" s="118">
        <v>1091386.8772999998</v>
      </c>
      <c r="D19" s="118">
        <v>1003631.1636</v>
      </c>
      <c r="E19" s="118">
        <v>1082805.9228609998</v>
      </c>
      <c r="F19" s="118">
        <v>1138023.5249999999</v>
      </c>
      <c r="G19" s="118">
        <v>1120991.6218000001</v>
      </c>
      <c r="H19" s="118">
        <v>1110203.8196</v>
      </c>
      <c r="I19" s="118">
        <v>1205147.9124</v>
      </c>
      <c r="J19" s="118">
        <v>1221681.308</v>
      </c>
      <c r="K19" s="118">
        <v>1229831.966</v>
      </c>
      <c r="L19" s="118">
        <v>1259334.9589</v>
      </c>
      <c r="M19" s="118">
        <v>1276413.0192</v>
      </c>
      <c r="N19" s="119">
        <v>1282458.4473000001</v>
      </c>
      <c r="O19" s="152"/>
    </row>
    <row r="20" spans="1:15" x14ac:dyDescent="0.3">
      <c r="A20" s="1" t="s">
        <v>91</v>
      </c>
      <c r="B20" s="74">
        <v>13298.947700000001</v>
      </c>
      <c r="C20" s="75">
        <v>32157.197700000001</v>
      </c>
      <c r="D20" s="75">
        <v>22519.811300000001</v>
      </c>
      <c r="E20" s="75">
        <v>29236.333699999999</v>
      </c>
      <c r="F20" s="75">
        <v>20829.173599999998</v>
      </c>
      <c r="G20" s="75">
        <v>14035.8685</v>
      </c>
      <c r="H20" s="75">
        <v>16005.284299999999</v>
      </c>
      <c r="I20" s="75">
        <v>16914.257000000001</v>
      </c>
      <c r="J20" s="75">
        <v>17403.395199999999</v>
      </c>
      <c r="K20" s="75">
        <v>16972.566500000001</v>
      </c>
      <c r="L20" s="75">
        <v>17150.093199999999</v>
      </c>
      <c r="M20" s="75">
        <v>16387.0471</v>
      </c>
      <c r="N20" s="76">
        <v>17600.802299999999</v>
      </c>
      <c r="O20" s="152"/>
    </row>
    <row r="21" spans="1:15" x14ac:dyDescent="0.3">
      <c r="A21" s="1" t="s">
        <v>92</v>
      </c>
      <c r="B21" s="74">
        <v>503685.00410000002</v>
      </c>
      <c r="C21" s="75">
        <v>460789.2402</v>
      </c>
      <c r="D21" s="75">
        <v>514086.0759</v>
      </c>
      <c r="E21" s="75">
        <v>524279.76289999997</v>
      </c>
      <c r="F21" s="75">
        <v>541166.30249999999</v>
      </c>
      <c r="G21" s="75">
        <v>531458.38430000003</v>
      </c>
      <c r="H21" s="75">
        <v>526302.47100000002</v>
      </c>
      <c r="I21" s="75">
        <v>566642.94920000003</v>
      </c>
      <c r="J21" s="75">
        <v>566033.10609999998</v>
      </c>
      <c r="K21" s="75">
        <v>567841.32909999997</v>
      </c>
      <c r="L21" s="75">
        <v>573985.3051</v>
      </c>
      <c r="M21" s="75">
        <v>575393.0845</v>
      </c>
      <c r="N21" s="76">
        <v>569375.89910000004</v>
      </c>
      <c r="O21" s="152"/>
    </row>
    <row r="22" spans="1:15" x14ac:dyDescent="0.3">
      <c r="A22" s="1" t="s">
        <v>3</v>
      </c>
      <c r="B22" s="74">
        <v>239593.9768</v>
      </c>
      <c r="C22" s="75">
        <v>210215.48809999999</v>
      </c>
      <c r="D22" s="75">
        <v>165469.625</v>
      </c>
      <c r="E22" s="75">
        <v>200753.377461</v>
      </c>
      <c r="F22" s="75">
        <v>226012.77660000001</v>
      </c>
      <c r="G22" s="75">
        <v>227032.7861</v>
      </c>
      <c r="H22" s="75">
        <v>224757.68640000001</v>
      </c>
      <c r="I22" s="75">
        <v>250074.36009999999</v>
      </c>
      <c r="J22" s="75">
        <v>252725.8806</v>
      </c>
      <c r="K22" s="75">
        <v>257145.44029999999</v>
      </c>
      <c r="L22" s="75">
        <v>264734.81219999999</v>
      </c>
      <c r="M22" s="75">
        <v>268753.42680000002</v>
      </c>
      <c r="N22" s="76">
        <v>272710.33679999999</v>
      </c>
      <c r="O22" s="152"/>
    </row>
    <row r="23" spans="1:15" x14ac:dyDescent="0.3">
      <c r="A23" s="1" t="s">
        <v>4</v>
      </c>
      <c r="B23" s="74">
        <v>194310.94</v>
      </c>
      <c r="C23" s="75">
        <v>188068.46179999999</v>
      </c>
      <c r="D23" s="75">
        <v>142097.67790000001</v>
      </c>
      <c r="E23" s="75">
        <v>162646.93040000001</v>
      </c>
      <c r="F23" s="75">
        <v>177073.628</v>
      </c>
      <c r="G23" s="75">
        <v>175907.1434</v>
      </c>
      <c r="H23" s="75">
        <v>173996.66149999999</v>
      </c>
      <c r="I23" s="75">
        <v>192435.69769999999</v>
      </c>
      <c r="J23" s="75">
        <v>196922.82190000001</v>
      </c>
      <c r="K23" s="75">
        <v>200210.81820000001</v>
      </c>
      <c r="L23" s="75">
        <v>208003.89610000001</v>
      </c>
      <c r="M23" s="75">
        <v>214803.28150000001</v>
      </c>
      <c r="N23" s="76">
        <v>220498.03899999999</v>
      </c>
      <c r="O23" s="152"/>
    </row>
    <row r="24" spans="1:15" x14ac:dyDescent="0.3">
      <c r="A24" s="2" t="s">
        <v>5</v>
      </c>
      <c r="B24" s="74">
        <v>178569.38029999999</v>
      </c>
      <c r="C24" s="75">
        <v>200156.4895</v>
      </c>
      <c r="D24" s="75">
        <v>159457.97349999999</v>
      </c>
      <c r="E24" s="75">
        <v>165889.5184</v>
      </c>
      <c r="F24" s="75">
        <v>172941.64430000001</v>
      </c>
      <c r="G24" s="75">
        <v>172557.43950000001</v>
      </c>
      <c r="H24" s="75">
        <v>169141.7164</v>
      </c>
      <c r="I24" s="75">
        <v>179080.64840000001</v>
      </c>
      <c r="J24" s="75">
        <v>188596.1042</v>
      </c>
      <c r="K24" s="75">
        <v>187661.8119</v>
      </c>
      <c r="L24" s="75">
        <v>195460.8523</v>
      </c>
      <c r="M24" s="75">
        <v>201076.17929999999</v>
      </c>
      <c r="N24" s="76">
        <v>202273.3701</v>
      </c>
      <c r="O24" s="152"/>
    </row>
    <row r="25" spans="1:15" x14ac:dyDescent="0.3">
      <c r="A25" s="3" t="s">
        <v>6</v>
      </c>
      <c r="B25" s="117">
        <v>7899899.3243000004</v>
      </c>
      <c r="C25" s="118">
        <v>7740034.5851000007</v>
      </c>
      <c r="D25" s="118">
        <v>7388231.1996999998</v>
      </c>
      <c r="E25" s="118">
        <v>8089373.2548000012</v>
      </c>
      <c r="F25" s="118">
        <v>8374729.1064999998</v>
      </c>
      <c r="G25" s="118">
        <v>8162910.0134999994</v>
      </c>
      <c r="H25" s="118">
        <v>8181113.2501999997</v>
      </c>
      <c r="I25" s="118">
        <v>8571963.8203999996</v>
      </c>
      <c r="J25" s="118">
        <v>8252131.2436000006</v>
      </c>
      <c r="K25" s="118">
        <v>8361991.3202</v>
      </c>
      <c r="L25" s="118">
        <v>8440130.6557</v>
      </c>
      <c r="M25" s="118">
        <v>8421410.1553000007</v>
      </c>
      <c r="N25" s="119">
        <v>8683055.9442999996</v>
      </c>
      <c r="O25" s="152"/>
    </row>
    <row r="26" spans="1:15" x14ac:dyDescent="0.3">
      <c r="A26" s="1" t="s">
        <v>91</v>
      </c>
      <c r="B26" s="74">
        <v>228341.16190000001</v>
      </c>
      <c r="C26" s="75">
        <v>342005.17680000002</v>
      </c>
      <c r="D26" s="75">
        <v>450247.97220000002</v>
      </c>
      <c r="E26" s="75">
        <v>302991.7905</v>
      </c>
      <c r="F26" s="75">
        <v>276929.48369999998</v>
      </c>
      <c r="G26" s="75">
        <v>261330.97560000001</v>
      </c>
      <c r="H26" s="75">
        <v>268266.40769999998</v>
      </c>
      <c r="I26" s="75">
        <v>284970.34460000001</v>
      </c>
      <c r="J26" s="75">
        <v>299053.08140000002</v>
      </c>
      <c r="K26" s="75">
        <v>262279.22240000003</v>
      </c>
      <c r="L26" s="75">
        <v>270487.908</v>
      </c>
      <c r="M26" s="75">
        <v>273039.94439999998</v>
      </c>
      <c r="N26" s="76">
        <v>268816.56900000002</v>
      </c>
      <c r="O26" s="152"/>
    </row>
    <row r="27" spans="1:15" x14ac:dyDescent="0.3">
      <c r="A27" s="1" t="s">
        <v>92</v>
      </c>
      <c r="B27" s="74">
        <v>850332.24580000003</v>
      </c>
      <c r="C27" s="75">
        <v>688316.97100000002</v>
      </c>
      <c r="D27" s="75">
        <v>744261.59439999994</v>
      </c>
      <c r="E27" s="75">
        <v>906725.62829999998</v>
      </c>
      <c r="F27" s="75">
        <v>930272.6409</v>
      </c>
      <c r="G27" s="75">
        <v>889296.21340000001</v>
      </c>
      <c r="H27" s="75">
        <v>923506.42050000001</v>
      </c>
      <c r="I27" s="75">
        <v>929221.27509999997</v>
      </c>
      <c r="J27" s="75">
        <v>928519.78830000001</v>
      </c>
      <c r="K27" s="75">
        <v>953991.7794</v>
      </c>
      <c r="L27" s="75">
        <v>969217.57070000004</v>
      </c>
      <c r="M27" s="75">
        <v>958545.0649</v>
      </c>
      <c r="N27" s="76">
        <v>947557.38430000003</v>
      </c>
      <c r="O27" s="152"/>
    </row>
    <row r="28" spans="1:15" x14ac:dyDescent="0.3">
      <c r="A28" s="1" t="s">
        <v>3</v>
      </c>
      <c r="B28" s="74">
        <v>1893169.5237</v>
      </c>
      <c r="C28" s="75">
        <v>1795029.4713999999</v>
      </c>
      <c r="D28" s="75">
        <v>1898979.2722</v>
      </c>
      <c r="E28" s="75">
        <v>2012687.0393000001</v>
      </c>
      <c r="F28" s="75">
        <v>2042634.0708999999</v>
      </c>
      <c r="G28" s="75">
        <v>2048711.65</v>
      </c>
      <c r="H28" s="75">
        <v>2062299.1743000001</v>
      </c>
      <c r="I28" s="75">
        <v>2044913.9580999999</v>
      </c>
      <c r="J28" s="75">
        <v>2048462.3115999999</v>
      </c>
      <c r="K28" s="75">
        <v>2101750.3130999999</v>
      </c>
      <c r="L28" s="75">
        <v>2095427.882</v>
      </c>
      <c r="M28" s="75">
        <v>2134661.1593999998</v>
      </c>
      <c r="N28" s="76">
        <v>2135534.6823999998</v>
      </c>
      <c r="O28" s="152"/>
    </row>
    <row r="29" spans="1:15" x14ac:dyDescent="0.3">
      <c r="A29" s="1" t="s">
        <v>4</v>
      </c>
      <c r="B29" s="74">
        <v>2123240.1669999999</v>
      </c>
      <c r="C29" s="75">
        <v>1973696.8125</v>
      </c>
      <c r="D29" s="75">
        <v>2052889.7193</v>
      </c>
      <c r="E29" s="75">
        <v>2234819.1608000002</v>
      </c>
      <c r="F29" s="75">
        <v>2256376.5027999999</v>
      </c>
      <c r="G29" s="75">
        <v>2284995.1228</v>
      </c>
      <c r="H29" s="75">
        <v>2267690.5680999998</v>
      </c>
      <c r="I29" s="75">
        <v>2146970.9284999999</v>
      </c>
      <c r="J29" s="75">
        <v>2224041.9454999999</v>
      </c>
      <c r="K29" s="75">
        <v>2373510.2686000001</v>
      </c>
      <c r="L29" s="75">
        <v>2378026.6071000001</v>
      </c>
      <c r="M29" s="75">
        <v>2379863.3180999998</v>
      </c>
      <c r="N29" s="76">
        <v>2342475.0062000002</v>
      </c>
      <c r="O29" s="152"/>
    </row>
    <row r="30" spans="1:15" x14ac:dyDescent="0.3">
      <c r="A30" s="2" t="s">
        <v>5</v>
      </c>
      <c r="B30" s="77">
        <v>2804816.2259</v>
      </c>
      <c r="C30" s="78">
        <v>2940986.1534000002</v>
      </c>
      <c r="D30" s="78">
        <v>2241852.6416000002</v>
      </c>
      <c r="E30" s="78">
        <v>2632149.6359000001</v>
      </c>
      <c r="F30" s="78">
        <v>2868516.4081999999</v>
      </c>
      <c r="G30" s="78">
        <v>2678576.0517000002</v>
      </c>
      <c r="H30" s="78">
        <v>2659350.6795999999</v>
      </c>
      <c r="I30" s="78">
        <v>3165887.3141000001</v>
      </c>
      <c r="J30" s="78">
        <v>2752054.1168</v>
      </c>
      <c r="K30" s="78">
        <v>2670459.7366999998</v>
      </c>
      <c r="L30" s="78">
        <v>2726970.6878999998</v>
      </c>
      <c r="M30" s="78">
        <v>2675300.6685000001</v>
      </c>
      <c r="N30" s="79">
        <v>2988672.3023999999</v>
      </c>
      <c r="O30" s="152"/>
    </row>
    <row r="31" spans="1:15" x14ac:dyDescent="0.3">
      <c r="A31" s="3" t="s">
        <v>32</v>
      </c>
      <c r="B31" s="117">
        <v>6227120.1057000002</v>
      </c>
      <c r="C31" s="118">
        <v>6124594.5649999995</v>
      </c>
      <c r="D31" s="118">
        <v>5932993.4098000005</v>
      </c>
      <c r="E31" s="118">
        <v>6414821.6359999999</v>
      </c>
      <c r="F31" s="118">
        <v>6650988.2779000001</v>
      </c>
      <c r="G31" s="118">
        <v>6463271.1383000007</v>
      </c>
      <c r="H31" s="118">
        <v>6479818.6162</v>
      </c>
      <c r="I31" s="118">
        <v>6678555.3859999999</v>
      </c>
      <c r="J31" s="118">
        <v>6547386.4660999998</v>
      </c>
      <c r="K31" s="118">
        <v>6664584.9054999994</v>
      </c>
      <c r="L31" s="118">
        <v>6704423.4544000002</v>
      </c>
      <c r="M31" s="118">
        <v>6687810.3186999997</v>
      </c>
      <c r="N31" s="119">
        <v>6845042.3244000003</v>
      </c>
      <c r="O31" s="152"/>
    </row>
    <row r="32" spans="1:15" x14ac:dyDescent="0.3">
      <c r="A32" s="1" t="s">
        <v>91</v>
      </c>
      <c r="B32" s="74">
        <v>219658.65280000001</v>
      </c>
      <c r="C32" s="75">
        <v>330305.44349999999</v>
      </c>
      <c r="D32" s="75">
        <v>434842.42800000001</v>
      </c>
      <c r="E32" s="75">
        <v>288941.77159999998</v>
      </c>
      <c r="F32" s="75">
        <v>266848.61239999998</v>
      </c>
      <c r="G32" s="75">
        <v>251138.2867</v>
      </c>
      <c r="H32" s="75">
        <v>258928.29089999999</v>
      </c>
      <c r="I32" s="75">
        <v>272862.14769999997</v>
      </c>
      <c r="J32" s="75">
        <v>287536.64140000002</v>
      </c>
      <c r="K32" s="75">
        <v>250387.60449999999</v>
      </c>
      <c r="L32" s="75">
        <v>263144.3076</v>
      </c>
      <c r="M32" s="75">
        <v>262397.75829999999</v>
      </c>
      <c r="N32" s="76">
        <v>254986.76689999999</v>
      </c>
    </row>
    <row r="33" spans="1:14" x14ac:dyDescent="0.3">
      <c r="A33" s="1" t="s">
        <v>92</v>
      </c>
      <c r="B33" s="74">
        <v>752305.75840000005</v>
      </c>
      <c r="C33" s="75">
        <v>604061.99430000002</v>
      </c>
      <c r="D33" s="75">
        <v>654057.34230000002</v>
      </c>
      <c r="E33" s="75">
        <v>809422.07779999997</v>
      </c>
      <c r="F33" s="75">
        <v>827208.12829999998</v>
      </c>
      <c r="G33" s="75">
        <v>785791.0625</v>
      </c>
      <c r="H33" s="75">
        <v>819284.56449999998</v>
      </c>
      <c r="I33" s="75">
        <v>826382.74820000003</v>
      </c>
      <c r="J33" s="75">
        <v>839393.97950000002</v>
      </c>
      <c r="K33" s="75">
        <v>862582.08959999995</v>
      </c>
      <c r="L33" s="75">
        <v>874539.27930000005</v>
      </c>
      <c r="M33" s="75">
        <v>865909.97809999995</v>
      </c>
      <c r="N33" s="76">
        <v>857933.47309999994</v>
      </c>
    </row>
    <row r="34" spans="1:14" x14ac:dyDescent="0.3">
      <c r="A34" s="1" t="s">
        <v>3</v>
      </c>
      <c r="B34" s="74">
        <v>1790177.0123000001</v>
      </c>
      <c r="C34" s="75">
        <v>1689881.5205999999</v>
      </c>
      <c r="D34" s="75">
        <v>1767241.5072999999</v>
      </c>
      <c r="E34" s="75">
        <v>1895669.7594000001</v>
      </c>
      <c r="F34" s="75">
        <v>1923220.8806</v>
      </c>
      <c r="G34" s="75">
        <v>1927949.4671</v>
      </c>
      <c r="H34" s="75">
        <v>1946721.8461</v>
      </c>
      <c r="I34" s="75">
        <v>1941502.7235999999</v>
      </c>
      <c r="J34" s="75">
        <v>1941209.5188</v>
      </c>
      <c r="K34" s="75">
        <v>1981006.0029</v>
      </c>
      <c r="L34" s="75">
        <v>1975882.5311</v>
      </c>
      <c r="M34" s="75">
        <v>2004634.8663999999</v>
      </c>
      <c r="N34" s="76">
        <v>2017187.1361</v>
      </c>
    </row>
    <row r="35" spans="1:14" ht="15" customHeight="1" x14ac:dyDescent="0.3">
      <c r="A35" s="1" t="s">
        <v>4</v>
      </c>
      <c r="B35" s="74">
        <v>1621571.3177</v>
      </c>
      <c r="C35" s="75">
        <v>1500202.5412000001</v>
      </c>
      <c r="D35" s="75">
        <v>1502955.5359</v>
      </c>
      <c r="E35" s="75">
        <v>1641236.6594</v>
      </c>
      <c r="F35" s="75">
        <v>1660774.2416999999</v>
      </c>
      <c r="G35" s="75">
        <v>1683890.8511999999</v>
      </c>
      <c r="H35" s="75">
        <v>1688127.787</v>
      </c>
      <c r="I35" s="75">
        <v>1660128.2760999999</v>
      </c>
      <c r="J35" s="75">
        <v>1696963.1235</v>
      </c>
      <c r="K35" s="75">
        <v>1770578.3389999999</v>
      </c>
      <c r="L35" s="75">
        <v>1762913.32</v>
      </c>
      <c r="M35" s="75">
        <v>1755828.2538000001</v>
      </c>
      <c r="N35" s="76">
        <v>1780684.9620999999</v>
      </c>
    </row>
    <row r="36" spans="1:14" ht="15.9" customHeight="1" x14ac:dyDescent="0.3">
      <c r="A36" s="2" t="s">
        <v>5</v>
      </c>
      <c r="B36" s="77">
        <v>1843407.3644999999</v>
      </c>
      <c r="C36" s="78">
        <v>2000143.0654</v>
      </c>
      <c r="D36" s="78">
        <v>1573896.5963000001</v>
      </c>
      <c r="E36" s="78">
        <v>1779551.3677999999</v>
      </c>
      <c r="F36" s="78">
        <v>1972936.4149</v>
      </c>
      <c r="G36" s="78">
        <v>1814501.4708</v>
      </c>
      <c r="H36" s="78">
        <v>1766756.1277000001</v>
      </c>
      <c r="I36" s="78">
        <v>1977679.4904</v>
      </c>
      <c r="J36" s="78">
        <v>1782283.2028999999</v>
      </c>
      <c r="K36" s="78">
        <v>1800030.8695</v>
      </c>
      <c r="L36" s="78">
        <v>1827944.0164000001</v>
      </c>
      <c r="M36" s="78">
        <v>1799039.4620999999</v>
      </c>
      <c r="N36" s="79">
        <v>1934249.9861999999</v>
      </c>
    </row>
    <row r="38" spans="1:14" x14ac:dyDescent="0.3">
      <c r="A38" s="17"/>
    </row>
    <row r="39" spans="1:14" x14ac:dyDescent="0.3">
      <c r="A39" s="9"/>
    </row>
    <row r="41" spans="1:14" ht="15" customHeight="1" x14ac:dyDescent="0.3">
      <c r="A41" s="263" t="s">
        <v>25</v>
      </c>
      <c r="B41" s="263"/>
      <c r="C41" s="263"/>
      <c r="D41" s="263"/>
      <c r="E41" s="263"/>
      <c r="F41" s="263"/>
      <c r="G41" s="263"/>
      <c r="H41" s="263"/>
      <c r="I41" s="263"/>
      <c r="J41" s="263"/>
      <c r="K41" s="263"/>
      <c r="L41" s="263"/>
      <c r="M41" s="263"/>
      <c r="N41" s="263"/>
    </row>
    <row r="43" spans="1:14" x14ac:dyDescent="0.3">
      <c r="A43" s="248" t="s">
        <v>7</v>
      </c>
      <c r="B43" s="245" t="s">
        <v>22</v>
      </c>
      <c r="C43" s="246"/>
      <c r="D43" s="246"/>
      <c r="E43" s="246"/>
      <c r="F43" s="246"/>
      <c r="G43" s="246"/>
      <c r="H43" s="247"/>
    </row>
    <row r="44" spans="1:14" x14ac:dyDescent="0.3">
      <c r="A44" s="249"/>
      <c r="B44" s="82" t="s">
        <v>8</v>
      </c>
      <c r="C44" s="151" t="s">
        <v>56</v>
      </c>
      <c r="D44" s="151" t="s">
        <v>57</v>
      </c>
      <c r="E44" s="151" t="s">
        <v>23</v>
      </c>
      <c r="F44" s="151" t="s">
        <v>24</v>
      </c>
      <c r="G44" s="151" t="s">
        <v>1161</v>
      </c>
      <c r="H44" s="67" t="s">
        <v>1162</v>
      </c>
    </row>
    <row r="45" spans="1:14" x14ac:dyDescent="0.3">
      <c r="A45" s="149" t="s">
        <v>1172</v>
      </c>
      <c r="B45" s="162">
        <v>7899899.3242999995</v>
      </c>
      <c r="C45" s="142">
        <v>948181.15390000003</v>
      </c>
      <c r="D45" s="142">
        <v>1930056.2609000001</v>
      </c>
      <c r="E45" s="142">
        <v>182974.84479999999</v>
      </c>
      <c r="F45" s="142">
        <v>1103210.6695999999</v>
      </c>
      <c r="G45" s="142">
        <v>3418404.5227000001</v>
      </c>
      <c r="H45" s="143">
        <v>317071.87239999999</v>
      </c>
    </row>
    <row r="46" spans="1:14" x14ac:dyDescent="0.3">
      <c r="A46" s="149" t="s">
        <v>1173</v>
      </c>
      <c r="B46" s="163">
        <v>7740034.5850999998</v>
      </c>
      <c r="C46" s="144">
        <v>934269.48789999995</v>
      </c>
      <c r="D46" s="144">
        <v>1931611.1887999999</v>
      </c>
      <c r="E46" s="144">
        <v>193733.3965</v>
      </c>
      <c r="F46" s="144">
        <v>1050477.4443999999</v>
      </c>
      <c r="G46" s="144">
        <v>3325595.5033</v>
      </c>
      <c r="H46" s="145">
        <v>304347.56420000002</v>
      </c>
    </row>
    <row r="47" spans="1:14" x14ac:dyDescent="0.3">
      <c r="A47" s="149" t="s">
        <v>1174</v>
      </c>
      <c r="B47" s="163">
        <v>7388231.1996999998</v>
      </c>
      <c r="C47" s="144">
        <v>893716.2709</v>
      </c>
      <c r="D47" s="144">
        <v>1794906.6292999999</v>
      </c>
      <c r="E47" s="144">
        <v>160582.85029999999</v>
      </c>
      <c r="F47" s="144">
        <v>1006763.2108999999</v>
      </c>
      <c r="G47" s="144">
        <v>3285658.4948</v>
      </c>
      <c r="H47" s="145">
        <v>246603.74350000001</v>
      </c>
    </row>
    <row r="48" spans="1:14" x14ac:dyDescent="0.3">
      <c r="A48" s="149" t="s">
        <v>1175</v>
      </c>
      <c r="B48" s="163">
        <v>8089373.2548000002</v>
      </c>
      <c r="C48" s="144">
        <v>981996.87520000001</v>
      </c>
      <c r="D48" s="144">
        <v>1982277.5763000001</v>
      </c>
      <c r="E48" s="144">
        <v>183219.12719999999</v>
      </c>
      <c r="F48" s="144">
        <v>1111555.4379</v>
      </c>
      <c r="G48" s="144">
        <v>3535852.2969</v>
      </c>
      <c r="H48" s="145">
        <v>294471.94130000001</v>
      </c>
    </row>
    <row r="49" spans="1:14" x14ac:dyDescent="0.3">
      <c r="A49" s="149" t="s">
        <v>1176</v>
      </c>
      <c r="B49" s="163">
        <v>8374729.1065000007</v>
      </c>
      <c r="C49" s="144">
        <v>1003687.4909</v>
      </c>
      <c r="D49" s="144">
        <v>2088245.615</v>
      </c>
      <c r="E49" s="144">
        <v>194157.86300000001</v>
      </c>
      <c r="F49" s="144">
        <v>1133747.9586</v>
      </c>
      <c r="G49" s="144">
        <v>3644384.5339000002</v>
      </c>
      <c r="H49" s="145">
        <v>310505.64510000002</v>
      </c>
    </row>
    <row r="50" spans="1:14" x14ac:dyDescent="0.3">
      <c r="A50" s="149" t="s">
        <v>1177</v>
      </c>
      <c r="B50" s="163">
        <v>8162910.0134999994</v>
      </c>
      <c r="C50" s="144">
        <v>991012.62549999997</v>
      </c>
      <c r="D50" s="144">
        <v>2006850.9526</v>
      </c>
      <c r="E50" s="144">
        <v>189122.99660000001</v>
      </c>
      <c r="F50" s="144">
        <v>1119014.615</v>
      </c>
      <c r="G50" s="144">
        <v>3556938.0395999998</v>
      </c>
      <c r="H50" s="145">
        <v>299970.78419999999</v>
      </c>
    </row>
    <row r="51" spans="1:14" x14ac:dyDescent="0.3">
      <c r="A51" s="149" t="s">
        <v>1178</v>
      </c>
      <c r="B51" s="163">
        <v>8181113.2501999997</v>
      </c>
      <c r="C51" s="144">
        <v>997419.57250000001</v>
      </c>
      <c r="D51" s="144">
        <v>1995226.3868</v>
      </c>
      <c r="E51" s="144">
        <v>184246.9578</v>
      </c>
      <c r="F51" s="144">
        <v>1127518.6279</v>
      </c>
      <c r="G51" s="144">
        <v>3577805.827</v>
      </c>
      <c r="H51" s="145">
        <v>298895.87819999998</v>
      </c>
    </row>
    <row r="52" spans="1:14" x14ac:dyDescent="0.3">
      <c r="A52" s="149" t="s">
        <v>1179</v>
      </c>
      <c r="B52" s="163">
        <v>8571963.8204000015</v>
      </c>
      <c r="C52" s="144">
        <v>1047976.4125</v>
      </c>
      <c r="D52" s="144">
        <v>2115496.8248999999</v>
      </c>
      <c r="E52" s="144">
        <v>209479.28880000001</v>
      </c>
      <c r="F52" s="144">
        <v>1188357.3648000001</v>
      </c>
      <c r="G52" s="144">
        <v>3667435.2302000001</v>
      </c>
      <c r="H52" s="145">
        <v>343218.69919999997</v>
      </c>
    </row>
    <row r="53" spans="1:14" ht="15" customHeight="1" x14ac:dyDescent="0.3">
      <c r="A53" s="149" t="s">
        <v>1180</v>
      </c>
      <c r="B53" s="163">
        <v>8252131.2435999997</v>
      </c>
      <c r="C53" s="144">
        <v>977273.52509999997</v>
      </c>
      <c r="D53" s="144">
        <v>1997126.8189999999</v>
      </c>
      <c r="E53" s="144">
        <v>182519.84830000001</v>
      </c>
      <c r="F53" s="144">
        <v>1161751.8546</v>
      </c>
      <c r="G53" s="144">
        <v>3622257.7478999998</v>
      </c>
      <c r="H53" s="145">
        <v>311201.44870000001</v>
      </c>
    </row>
    <row r="54" spans="1:14" x14ac:dyDescent="0.3">
      <c r="A54" s="149" t="s">
        <v>1181</v>
      </c>
      <c r="B54" s="163">
        <v>8361991.3202</v>
      </c>
      <c r="C54" s="144">
        <v>996937.72560000001</v>
      </c>
      <c r="D54" s="144">
        <v>2038989.9014999999</v>
      </c>
      <c r="E54" s="144">
        <v>187995.04730000001</v>
      </c>
      <c r="F54" s="144">
        <v>1157461.0593000001</v>
      </c>
      <c r="G54" s="144">
        <v>3679425.6587</v>
      </c>
      <c r="H54" s="145">
        <v>301181.9278</v>
      </c>
    </row>
    <row r="55" spans="1:14" x14ac:dyDescent="0.3">
      <c r="A55" s="149" t="s">
        <v>1182</v>
      </c>
      <c r="B55" s="163">
        <v>8440130.6557</v>
      </c>
      <c r="C55" s="144">
        <v>1008415.6573</v>
      </c>
      <c r="D55" s="144">
        <v>2067327.0708999999</v>
      </c>
      <c r="E55" s="144">
        <v>191988.26699999999</v>
      </c>
      <c r="F55" s="144">
        <v>1166599.1475</v>
      </c>
      <c r="G55" s="144">
        <v>3698736.9117000001</v>
      </c>
      <c r="H55" s="145">
        <v>307063.60129999998</v>
      </c>
    </row>
    <row r="56" spans="1:14" x14ac:dyDescent="0.3">
      <c r="A56" s="149" t="s">
        <v>1184</v>
      </c>
      <c r="B56" s="163">
        <v>8421410.1553000007</v>
      </c>
      <c r="C56" s="144">
        <v>1009234.1593000001</v>
      </c>
      <c r="D56" s="144">
        <v>2059736.7450000001</v>
      </c>
      <c r="E56" s="144">
        <v>191389.11660000001</v>
      </c>
      <c r="F56" s="144">
        <v>1165674.7204</v>
      </c>
      <c r="G56" s="144">
        <v>3689962.1468000002</v>
      </c>
      <c r="H56" s="145">
        <v>305413.2672</v>
      </c>
    </row>
    <row r="57" spans="1:14" x14ac:dyDescent="0.3">
      <c r="A57" s="150" t="s">
        <v>1187</v>
      </c>
      <c r="B57" s="164">
        <v>8683055.9442999996</v>
      </c>
      <c r="C57" s="146">
        <v>1028451.2716</v>
      </c>
      <c r="D57" s="146">
        <v>2116268.0258999998</v>
      </c>
      <c r="E57" s="146">
        <v>196623.9264</v>
      </c>
      <c r="F57" s="146">
        <v>1223912.0778999999</v>
      </c>
      <c r="G57" s="146">
        <v>3771890.6173</v>
      </c>
      <c r="H57" s="147">
        <v>345910.02519999997</v>
      </c>
    </row>
    <row r="59" spans="1:14" x14ac:dyDescent="0.3">
      <c r="A59" s="16"/>
    </row>
    <row r="60" spans="1:14" x14ac:dyDescent="0.3">
      <c r="B60" s="15"/>
      <c r="C60" s="15"/>
    </row>
    <row r="61" spans="1:14" ht="15" customHeight="1" x14ac:dyDescent="0.3">
      <c r="A61" s="263" t="s">
        <v>95</v>
      </c>
      <c r="B61" s="263"/>
      <c r="C61" s="263"/>
      <c r="D61" s="263"/>
      <c r="E61" s="263"/>
      <c r="F61" s="263"/>
      <c r="G61" s="263"/>
      <c r="H61" s="263"/>
      <c r="I61" s="263"/>
      <c r="J61" s="263"/>
      <c r="K61" s="263"/>
      <c r="L61" s="263"/>
      <c r="M61" s="263"/>
      <c r="N61" s="263"/>
    </row>
    <row r="63" spans="1:14" x14ac:dyDescent="0.3">
      <c r="A63" s="248" t="s">
        <v>7</v>
      </c>
      <c r="B63" s="245" t="s">
        <v>22</v>
      </c>
      <c r="C63" s="246"/>
      <c r="D63" s="246"/>
      <c r="E63" s="246"/>
      <c r="F63" s="246"/>
      <c r="G63" s="246"/>
      <c r="H63" s="247"/>
    </row>
    <row r="64" spans="1:14" x14ac:dyDescent="0.3">
      <c r="A64" s="249"/>
      <c r="B64" s="82" t="s">
        <v>8</v>
      </c>
      <c r="C64" s="151" t="s">
        <v>56</v>
      </c>
      <c r="D64" s="151" t="s">
        <v>57</v>
      </c>
      <c r="E64" s="151" t="s">
        <v>23</v>
      </c>
      <c r="F64" s="151" t="s">
        <v>24</v>
      </c>
      <c r="G64" s="151" t="s">
        <v>1161</v>
      </c>
      <c r="H64" s="67" t="s">
        <v>1162</v>
      </c>
    </row>
    <row r="65" spans="1:8" x14ac:dyDescent="0.3">
      <c r="A65" s="149" t="s">
        <v>1172</v>
      </c>
      <c r="B65" s="162">
        <v>6227120.1057000002</v>
      </c>
      <c r="C65" s="142">
        <v>495101.39870000002</v>
      </c>
      <c r="D65" s="142">
        <v>1269391.49</v>
      </c>
      <c r="E65" s="142">
        <v>92963.328699999998</v>
      </c>
      <c r="F65" s="142">
        <v>858030.74490000005</v>
      </c>
      <c r="G65" s="142">
        <v>3371001.9155000001</v>
      </c>
      <c r="H65" s="143">
        <v>140631.2279</v>
      </c>
    </row>
    <row r="66" spans="1:8" x14ac:dyDescent="0.3">
      <c r="A66" s="149" t="s">
        <v>1173</v>
      </c>
      <c r="B66" s="163">
        <v>6124594.5649999995</v>
      </c>
      <c r="C66" s="144">
        <v>473238.1017</v>
      </c>
      <c r="D66" s="144">
        <v>1278028.4583000001</v>
      </c>
      <c r="E66" s="144">
        <v>101150.3953</v>
      </c>
      <c r="F66" s="144">
        <v>839184.87549999997</v>
      </c>
      <c r="G66" s="144">
        <v>3279982.6935999999</v>
      </c>
      <c r="H66" s="145">
        <v>153010.04060000001</v>
      </c>
    </row>
    <row r="67" spans="1:8" x14ac:dyDescent="0.3">
      <c r="A67" s="149" t="s">
        <v>1174</v>
      </c>
      <c r="B67" s="163">
        <v>5932993.4098000005</v>
      </c>
      <c r="C67" s="144">
        <v>472183.54609999998</v>
      </c>
      <c r="D67" s="144">
        <v>1185725.6965000001</v>
      </c>
      <c r="E67" s="144">
        <v>80303.728300000002</v>
      </c>
      <c r="F67" s="144">
        <v>825467.65449999995</v>
      </c>
      <c r="G67" s="144">
        <v>3247814.2998000002</v>
      </c>
      <c r="H67" s="145">
        <v>121498.4846</v>
      </c>
    </row>
    <row r="68" spans="1:8" x14ac:dyDescent="0.3">
      <c r="A68" s="149" t="s">
        <v>1175</v>
      </c>
      <c r="B68" s="163">
        <v>6414821.6359999999</v>
      </c>
      <c r="C68" s="144">
        <v>507984.9706</v>
      </c>
      <c r="D68" s="144">
        <v>1297821.0854</v>
      </c>
      <c r="E68" s="144">
        <v>91000.580900000001</v>
      </c>
      <c r="F68" s="144">
        <v>887769.40079999994</v>
      </c>
      <c r="G68" s="144">
        <v>3492521.9391999999</v>
      </c>
      <c r="H68" s="145">
        <v>137723.65909999999</v>
      </c>
    </row>
    <row r="69" spans="1:8" x14ac:dyDescent="0.3">
      <c r="A69" s="149" t="s">
        <v>1176</v>
      </c>
      <c r="B69" s="163">
        <v>6650988.2778999992</v>
      </c>
      <c r="C69" s="144">
        <v>518574.75140000001</v>
      </c>
      <c r="D69" s="144">
        <v>1377851.8577000001</v>
      </c>
      <c r="E69" s="144">
        <v>99106.45</v>
      </c>
      <c r="F69" s="144">
        <v>905886.95929999999</v>
      </c>
      <c r="G69" s="144">
        <v>3599625.8086000001</v>
      </c>
      <c r="H69" s="145">
        <v>149942.4509</v>
      </c>
    </row>
    <row r="70" spans="1:8" x14ac:dyDescent="0.3">
      <c r="A70" s="149" t="s">
        <v>1177</v>
      </c>
      <c r="B70" s="163">
        <v>6463271.1382999998</v>
      </c>
      <c r="C70" s="144">
        <v>509445.9645</v>
      </c>
      <c r="D70" s="144">
        <v>1311818.4594000001</v>
      </c>
      <c r="E70" s="144">
        <v>93461.319799999997</v>
      </c>
      <c r="F70" s="144">
        <v>893713.18839999998</v>
      </c>
      <c r="G70" s="144">
        <v>3513285.4690999999</v>
      </c>
      <c r="H70" s="145">
        <v>141546.7371</v>
      </c>
    </row>
    <row r="71" spans="1:8" x14ac:dyDescent="0.3">
      <c r="A71" s="149" t="s">
        <v>1178</v>
      </c>
      <c r="B71" s="163">
        <v>6479818.6162</v>
      </c>
      <c r="C71" s="144">
        <v>522035.96759999997</v>
      </c>
      <c r="D71" s="144">
        <v>1301554.2024999999</v>
      </c>
      <c r="E71" s="144">
        <v>89592.319699999993</v>
      </c>
      <c r="F71" s="144">
        <v>899200.71259999997</v>
      </c>
      <c r="G71" s="144">
        <v>3531686.8826000001</v>
      </c>
      <c r="H71" s="145">
        <v>135748.5312</v>
      </c>
    </row>
    <row r="72" spans="1:8" x14ac:dyDescent="0.3">
      <c r="A72" s="149" t="s">
        <v>1179</v>
      </c>
      <c r="B72" s="163">
        <v>6678555.3859999999</v>
      </c>
      <c r="C72" s="144">
        <v>524474.10600000003</v>
      </c>
      <c r="D72" s="144">
        <v>1368251.7579999999</v>
      </c>
      <c r="E72" s="144">
        <v>100303.2236</v>
      </c>
      <c r="F72" s="144">
        <v>919860.90769999998</v>
      </c>
      <c r="G72" s="144">
        <v>3613620.5070000002</v>
      </c>
      <c r="H72" s="145">
        <v>152044.88370000001</v>
      </c>
    </row>
    <row r="73" spans="1:8" x14ac:dyDescent="0.3">
      <c r="A73" s="149" t="s">
        <v>1180</v>
      </c>
      <c r="B73" s="163">
        <v>6547386.4660999998</v>
      </c>
      <c r="C73" s="144">
        <v>521465.24479999999</v>
      </c>
      <c r="D73" s="144">
        <v>1313268.7522</v>
      </c>
      <c r="E73" s="144">
        <v>90150.727899999998</v>
      </c>
      <c r="F73" s="144">
        <v>913269.56400000001</v>
      </c>
      <c r="G73" s="144">
        <v>3572283.2856999999</v>
      </c>
      <c r="H73" s="145">
        <v>136948.8915</v>
      </c>
    </row>
    <row r="74" spans="1:8" x14ac:dyDescent="0.3">
      <c r="A74" s="149" t="s">
        <v>1181</v>
      </c>
      <c r="B74" s="163">
        <v>6664584.9055000003</v>
      </c>
      <c r="C74" s="144">
        <v>529452.79220000003</v>
      </c>
      <c r="D74" s="144">
        <v>1340025.0168999999</v>
      </c>
      <c r="E74" s="144">
        <v>92553.360199999996</v>
      </c>
      <c r="F74" s="144">
        <v>927466.06579999998</v>
      </c>
      <c r="G74" s="144">
        <v>3634779.4235999999</v>
      </c>
      <c r="H74" s="145">
        <v>140308.24679999999</v>
      </c>
    </row>
    <row r="75" spans="1:8" x14ac:dyDescent="0.3">
      <c r="A75" s="149" t="s">
        <v>1182</v>
      </c>
      <c r="B75" s="163">
        <v>6704423.4544000002</v>
      </c>
      <c r="C75" s="144">
        <v>531672.67480000004</v>
      </c>
      <c r="D75" s="144">
        <v>1352507.9676000001</v>
      </c>
      <c r="E75" s="144">
        <v>93651.225000000006</v>
      </c>
      <c r="F75" s="144">
        <v>931524.63210000005</v>
      </c>
      <c r="G75" s="144">
        <v>3653097.7371</v>
      </c>
      <c r="H75" s="145">
        <v>141969.21780000001</v>
      </c>
    </row>
    <row r="76" spans="1:8" x14ac:dyDescent="0.3">
      <c r="A76" s="149" t="s">
        <v>1184</v>
      </c>
      <c r="B76" s="163">
        <v>6687810.3186999997</v>
      </c>
      <c r="C76" s="144">
        <v>531873.17079999996</v>
      </c>
      <c r="D76" s="144">
        <v>1345002.9331</v>
      </c>
      <c r="E76" s="144">
        <v>93176.576799999995</v>
      </c>
      <c r="F76" s="144">
        <v>931337.20609999995</v>
      </c>
      <c r="G76" s="144">
        <v>3645135.0101000001</v>
      </c>
      <c r="H76" s="145">
        <v>141285.42180000001</v>
      </c>
    </row>
    <row r="77" spans="1:8" x14ac:dyDescent="0.3">
      <c r="A77" s="150" t="s">
        <v>1187</v>
      </c>
      <c r="B77" s="164">
        <v>6845042.3244000003</v>
      </c>
      <c r="C77" s="146">
        <v>545582.95259999996</v>
      </c>
      <c r="D77" s="146">
        <v>1385532.3755000001</v>
      </c>
      <c r="E77" s="146">
        <v>97920.325800000006</v>
      </c>
      <c r="F77" s="146">
        <v>948432.56909999996</v>
      </c>
      <c r="G77" s="146">
        <v>3719139.9512</v>
      </c>
      <c r="H77" s="147">
        <v>148434.1502</v>
      </c>
    </row>
    <row r="79" spans="1:8" x14ac:dyDescent="0.3">
      <c r="A79" s="16"/>
      <c r="B79" s="15"/>
      <c r="C79" s="15"/>
    </row>
    <row r="80" spans="1:8" x14ac:dyDescent="0.3">
      <c r="A80" s="15"/>
      <c r="B80" s="15"/>
      <c r="C80" s="15"/>
    </row>
    <row r="81" spans="1:14" ht="15" customHeight="1" x14ac:dyDescent="0.3">
      <c r="A81" s="263" t="s">
        <v>58</v>
      </c>
      <c r="B81" s="263"/>
      <c r="C81" s="263"/>
      <c r="D81" s="263"/>
      <c r="E81" s="263"/>
      <c r="F81" s="263"/>
      <c r="G81" s="263"/>
      <c r="H81" s="263"/>
      <c r="I81" s="263"/>
      <c r="J81" s="263"/>
      <c r="K81" s="263"/>
      <c r="L81" s="263"/>
      <c r="M81" s="263"/>
      <c r="N81" s="263"/>
    </row>
    <row r="82" spans="1:14" x14ac:dyDescent="0.3">
      <c r="A82" s="15"/>
      <c r="B82" s="15"/>
      <c r="C82" s="15"/>
    </row>
    <row r="83" spans="1:14" x14ac:dyDescent="0.3">
      <c r="A83" s="264" t="s">
        <v>7</v>
      </c>
      <c r="B83" s="266" t="s">
        <v>22</v>
      </c>
      <c r="C83" s="267"/>
      <c r="D83" s="267"/>
      <c r="E83" s="267"/>
      <c r="F83" s="267"/>
      <c r="G83" s="267"/>
      <c r="H83" s="268"/>
    </row>
    <row r="84" spans="1:14" x14ac:dyDescent="0.3">
      <c r="A84" s="265"/>
      <c r="B84" s="82" t="s">
        <v>8</v>
      </c>
      <c r="C84" s="151" t="s">
        <v>56</v>
      </c>
      <c r="D84" s="151" t="s">
        <v>57</v>
      </c>
      <c r="E84" s="151" t="s">
        <v>23</v>
      </c>
      <c r="F84" s="151" t="s">
        <v>24</v>
      </c>
      <c r="G84" s="151" t="s">
        <v>1161</v>
      </c>
      <c r="H84" s="67" t="s">
        <v>1162</v>
      </c>
    </row>
    <row r="85" spans="1:14" x14ac:dyDescent="0.3">
      <c r="A85" s="149" t="s">
        <v>1172</v>
      </c>
      <c r="B85" s="162">
        <v>1129458.2489</v>
      </c>
      <c r="C85" s="142">
        <v>523858.9803</v>
      </c>
      <c r="D85" s="142">
        <v>6659.4556000000002</v>
      </c>
      <c r="E85" s="142">
        <v>47901.972399999999</v>
      </c>
      <c r="F85" s="142">
        <v>49.205199999999998</v>
      </c>
      <c r="G85" s="142">
        <v>550870.82579999999</v>
      </c>
      <c r="H85" s="143">
        <v>117.8096</v>
      </c>
    </row>
    <row r="86" spans="1:14" x14ac:dyDescent="0.3">
      <c r="A86" s="149" t="s">
        <v>1173</v>
      </c>
      <c r="B86" s="163">
        <v>1091386.8773000001</v>
      </c>
      <c r="C86" s="144">
        <v>509198.90370000002</v>
      </c>
      <c r="D86" s="144">
        <v>6473.2057000000004</v>
      </c>
      <c r="E86" s="144">
        <v>45035.977099999996</v>
      </c>
      <c r="F86" s="144">
        <v>46.884599999999999</v>
      </c>
      <c r="G86" s="144">
        <v>530534.26439999999</v>
      </c>
      <c r="H86" s="145">
        <v>97.641800000000003</v>
      </c>
    </row>
    <row r="87" spans="1:14" x14ac:dyDescent="0.3">
      <c r="A87" s="149" t="s">
        <v>1174</v>
      </c>
      <c r="B87" s="163">
        <v>1003631.1636</v>
      </c>
      <c r="C87" s="144">
        <v>472930.87589999998</v>
      </c>
      <c r="D87" s="144">
        <v>6588.8967000000002</v>
      </c>
      <c r="E87" s="144">
        <v>39059.267</v>
      </c>
      <c r="F87" s="144">
        <v>43.978099999999998</v>
      </c>
      <c r="G87" s="144">
        <v>484937.86239999998</v>
      </c>
      <c r="H87" s="145">
        <v>70.283500000000004</v>
      </c>
    </row>
    <row r="88" spans="1:14" x14ac:dyDescent="0.3">
      <c r="A88" s="149" t="s">
        <v>1175</v>
      </c>
      <c r="B88" s="163">
        <v>1082805.9228610001</v>
      </c>
      <c r="C88" s="144">
        <v>506257.9926</v>
      </c>
      <c r="D88" s="144">
        <v>6941.2037609999998</v>
      </c>
      <c r="E88" s="144">
        <v>43702.947399999997</v>
      </c>
      <c r="F88" s="144">
        <v>47.208100000000002</v>
      </c>
      <c r="G88" s="144">
        <v>525746.81319999998</v>
      </c>
      <c r="H88" s="145">
        <v>109.7578</v>
      </c>
    </row>
    <row r="89" spans="1:14" x14ac:dyDescent="0.3">
      <c r="A89" s="149" t="s">
        <v>1176</v>
      </c>
      <c r="B89" s="163">
        <v>1138023.5250000001</v>
      </c>
      <c r="C89" s="144">
        <v>529579.38780000003</v>
      </c>
      <c r="D89" s="144">
        <v>7148.3886000000002</v>
      </c>
      <c r="E89" s="144">
        <v>46690.422200000001</v>
      </c>
      <c r="F89" s="144">
        <v>47.804400000000001</v>
      </c>
      <c r="G89" s="144">
        <v>554440.7365</v>
      </c>
      <c r="H89" s="145">
        <v>116.7855</v>
      </c>
    </row>
    <row r="90" spans="1:14" x14ac:dyDescent="0.3">
      <c r="A90" s="149" t="s">
        <v>1177</v>
      </c>
      <c r="B90" s="163">
        <v>1120991.6218000001</v>
      </c>
      <c r="C90" s="144">
        <v>520645.94260000001</v>
      </c>
      <c r="D90" s="144">
        <v>6941.2013999999999</v>
      </c>
      <c r="E90" s="144">
        <v>46703.116999999998</v>
      </c>
      <c r="F90" s="144">
        <v>45.580599999999997</v>
      </c>
      <c r="G90" s="144">
        <v>546540.83700000006</v>
      </c>
      <c r="H90" s="145">
        <v>114.9432</v>
      </c>
    </row>
    <row r="91" spans="1:14" x14ac:dyDescent="0.3">
      <c r="A91" s="149" t="s">
        <v>1178</v>
      </c>
      <c r="B91" s="163">
        <v>1110203.8196</v>
      </c>
      <c r="C91" s="144">
        <v>515289.02389999997</v>
      </c>
      <c r="D91" s="144">
        <v>7013.8905000000004</v>
      </c>
      <c r="E91" s="144">
        <v>46768.667000000001</v>
      </c>
      <c r="F91" s="144">
        <v>57.0608</v>
      </c>
      <c r="G91" s="144">
        <v>540944.87340000004</v>
      </c>
      <c r="H91" s="145">
        <v>130.304</v>
      </c>
    </row>
    <row r="92" spans="1:14" x14ac:dyDescent="0.3">
      <c r="A92" s="149" t="s">
        <v>1179</v>
      </c>
      <c r="B92" s="163">
        <v>1205147.9124</v>
      </c>
      <c r="C92" s="144">
        <v>557261.97629999998</v>
      </c>
      <c r="D92" s="144">
        <v>7539.2329</v>
      </c>
      <c r="E92" s="144">
        <v>50911.447699999997</v>
      </c>
      <c r="F92" s="144">
        <v>44.838999999999999</v>
      </c>
      <c r="G92" s="144">
        <v>589256.80279999995</v>
      </c>
      <c r="H92" s="145">
        <v>133.61369999999999</v>
      </c>
    </row>
    <row r="93" spans="1:14" x14ac:dyDescent="0.3">
      <c r="A93" s="149" t="s">
        <v>1180</v>
      </c>
      <c r="B93" s="163">
        <v>1221681.308</v>
      </c>
      <c r="C93" s="144">
        <v>564974.30009999999</v>
      </c>
      <c r="D93" s="144">
        <v>7631.0585000000001</v>
      </c>
      <c r="E93" s="144">
        <v>51957.141300000003</v>
      </c>
      <c r="F93" s="144">
        <v>46.974200000000003</v>
      </c>
      <c r="G93" s="144">
        <v>596991.64709999994</v>
      </c>
      <c r="H93" s="145">
        <v>80.186800000000005</v>
      </c>
    </row>
    <row r="94" spans="1:14" x14ac:dyDescent="0.3">
      <c r="A94" s="149" t="s">
        <v>1181</v>
      </c>
      <c r="B94" s="163">
        <v>1229831.966</v>
      </c>
      <c r="C94" s="144">
        <v>568025.97479999997</v>
      </c>
      <c r="D94" s="144">
        <v>7799.4823999999999</v>
      </c>
      <c r="E94" s="144">
        <v>52561.143300000003</v>
      </c>
      <c r="F94" s="144">
        <v>61.443600000000004</v>
      </c>
      <c r="G94" s="144">
        <v>601246.01419999998</v>
      </c>
      <c r="H94" s="145">
        <v>137.90770000000001</v>
      </c>
    </row>
    <row r="95" spans="1:14" x14ac:dyDescent="0.3">
      <c r="A95" s="149" t="s">
        <v>1182</v>
      </c>
      <c r="B95" s="163">
        <v>1259334.9589000002</v>
      </c>
      <c r="C95" s="144">
        <v>580668.28300000005</v>
      </c>
      <c r="D95" s="144">
        <v>7980.8513999999996</v>
      </c>
      <c r="E95" s="144">
        <v>54101.555899999999</v>
      </c>
      <c r="F95" s="144">
        <v>60.700600000000001</v>
      </c>
      <c r="G95" s="144">
        <v>616382.15960000001</v>
      </c>
      <c r="H95" s="145">
        <v>141.4084</v>
      </c>
    </row>
    <row r="96" spans="1:14" x14ac:dyDescent="0.3">
      <c r="A96" s="149" t="s">
        <v>1184</v>
      </c>
      <c r="B96" s="163">
        <v>1276413.0192</v>
      </c>
      <c r="C96" s="144">
        <v>588180.10660000006</v>
      </c>
      <c r="D96" s="144">
        <v>8075.0784000000003</v>
      </c>
      <c r="E96" s="144">
        <v>55210.5144</v>
      </c>
      <c r="F96" s="144">
        <v>54.9621</v>
      </c>
      <c r="G96" s="144">
        <v>624759.50749999995</v>
      </c>
      <c r="H96" s="145">
        <v>132.8502</v>
      </c>
    </row>
    <row r="97" spans="1:8" x14ac:dyDescent="0.3">
      <c r="A97" s="150" t="s">
        <v>1187</v>
      </c>
      <c r="B97" s="164">
        <v>1282458.4472999999</v>
      </c>
      <c r="C97" s="146">
        <v>590982.65509999997</v>
      </c>
      <c r="D97" s="146">
        <v>8068.2039999999997</v>
      </c>
      <c r="E97" s="146">
        <v>55604.095600000001</v>
      </c>
      <c r="F97" s="146">
        <v>55.459499999999998</v>
      </c>
      <c r="G97" s="146">
        <v>627614.61029999994</v>
      </c>
      <c r="H97" s="147">
        <v>133.4228</v>
      </c>
    </row>
    <row r="99" spans="1:8" x14ac:dyDescent="0.3">
      <c r="A99" s="16"/>
    </row>
    <row r="100" spans="1:8" x14ac:dyDescent="0.3">
      <c r="A100" s="16"/>
    </row>
    <row r="101" spans="1:8" x14ac:dyDescent="0.3">
      <c r="A101" s="16"/>
    </row>
    <row r="102" spans="1:8" x14ac:dyDescent="0.3">
      <c r="A102" s="16"/>
    </row>
    <row r="103" spans="1:8" x14ac:dyDescent="0.3">
      <c r="A103" s="16"/>
    </row>
    <row r="104" spans="1:8" x14ac:dyDescent="0.3">
      <c r="A104" s="16"/>
    </row>
  </sheetData>
  <mergeCells count="15">
    <mergeCell ref="D2:I4"/>
    <mergeCell ref="J2:K4"/>
    <mergeCell ref="A41:N41"/>
    <mergeCell ref="A43:A44"/>
    <mergeCell ref="A9:N9"/>
    <mergeCell ref="D5:K5"/>
    <mergeCell ref="A11:A12"/>
    <mergeCell ref="B11:N11"/>
    <mergeCell ref="B43:H43"/>
    <mergeCell ref="A61:N61"/>
    <mergeCell ref="A63:A64"/>
    <mergeCell ref="A83:A84"/>
    <mergeCell ref="A81:N81"/>
    <mergeCell ref="B63:H63"/>
    <mergeCell ref="B83:H83"/>
  </mergeCells>
  <phoneticPr fontId="10" type="noConversion"/>
  <conditionalFormatting sqref="B45:B57">
    <cfRule type="colorScale" priority="7">
      <colorScale>
        <cfvo type="min"/>
        <cfvo type="percentile" val="50"/>
        <cfvo type="max"/>
        <color theme="5" tint="0.79998168889431442"/>
        <color rgb="FFFFFBEF"/>
        <color theme="9" tint="0.79998168889431442"/>
      </colorScale>
    </cfRule>
  </conditionalFormatting>
  <conditionalFormatting sqref="B65:B77">
    <cfRule type="colorScale" priority="6">
      <colorScale>
        <cfvo type="min"/>
        <cfvo type="percentile" val="50"/>
        <cfvo type="max"/>
        <color theme="5" tint="0.79998168889431442"/>
        <color rgb="FFFFFBEF"/>
        <color theme="9" tint="0.79998168889431442"/>
      </colorScale>
    </cfRule>
  </conditionalFormatting>
  <conditionalFormatting sqref="B85:B97">
    <cfRule type="colorScale" priority="5">
      <colorScale>
        <cfvo type="min"/>
        <cfvo type="percentile" val="50"/>
        <cfvo type="max"/>
        <color theme="5" tint="0.79998168889431442"/>
        <color rgb="FFFFFBEF"/>
        <color theme="9" tint="0.79998168889431442"/>
      </colorScale>
    </cfRule>
  </conditionalFormatting>
  <conditionalFormatting sqref="B13:N13">
    <cfRule type="colorScale" priority="4">
      <colorScale>
        <cfvo type="min"/>
        <cfvo type="percentile" val="50"/>
        <cfvo type="max"/>
        <color theme="5" tint="0.79998168889431442"/>
        <color rgb="FFFFFBEF"/>
        <color theme="9" tint="0.79998168889431442"/>
      </colorScale>
    </cfRule>
  </conditionalFormatting>
  <conditionalFormatting sqref="B19:N19">
    <cfRule type="colorScale" priority="3">
      <colorScale>
        <cfvo type="min"/>
        <cfvo type="percentile" val="50"/>
        <cfvo type="max"/>
        <color theme="5" tint="0.79998168889431442"/>
        <color rgb="FFFFFBEF"/>
        <color theme="9" tint="0.79998168889431442"/>
      </colorScale>
    </cfRule>
  </conditionalFormatting>
  <conditionalFormatting sqref="B25:N25">
    <cfRule type="colorScale" priority="2">
      <colorScale>
        <cfvo type="min"/>
        <cfvo type="percentile" val="50"/>
        <cfvo type="max"/>
        <color theme="5" tint="0.79998168889431442"/>
        <color rgb="FFFFFBEF"/>
        <color theme="9" tint="0.79998168889431442"/>
      </colorScale>
    </cfRule>
  </conditionalFormatting>
  <conditionalFormatting sqref="B31:N31">
    <cfRule type="colorScale" priority="1">
      <colorScale>
        <cfvo type="min"/>
        <cfvo type="percentile" val="50"/>
        <cfvo type="max"/>
        <color theme="5" tint="0.79998168889431442"/>
        <color rgb="FFFFFBEF"/>
        <color theme="9" tint="0.79998168889431442"/>
      </colorScale>
    </cfRule>
  </conditionalFormatting>
  <pageMargins left="0.7" right="0.7" top="0.75" bottom="0.75" header="0.3" footer="0.3"/>
  <pageSetup orientation="portrait" r:id="rId1"/>
  <drawing r:id="rId2"/>
  <extLst>
    <ext xmlns:x14="http://schemas.microsoft.com/office/spreadsheetml/2009/9/main" uri="{05C60535-1F16-4fd2-B633-F4F36F0B64E0}">
      <x14:sparklineGroups xmlns:xm="http://schemas.microsoft.com/office/excel/2006/main">
        <x14:sparklineGroup manualMax="0" manualMin="0" displayEmptyCellsAs="gap" xr2:uid="{150B0644-753D-48AF-90A8-31419F98BD1D}">
          <x14:colorSeries rgb="FF376092"/>
          <x14:colorNegative rgb="FFD00000"/>
          <x14:colorAxis rgb="FF000000"/>
          <x14:colorMarkers rgb="FFD00000"/>
          <x14:colorFirst rgb="FFD00000"/>
          <x14:colorLast rgb="FFD00000"/>
          <x14:colorHigh rgb="FFD00000"/>
          <x14:colorLow rgb="FFD00000"/>
          <x14:sparklines>
            <x14:sparkline>
              <xm:f>'Monto de cotización'!B31:N31</xm:f>
              <xm:sqref>O31</xm:sqref>
            </x14:sparkline>
          </x14:sparklines>
        </x14:sparklineGroup>
        <x14:sparklineGroup manualMax="0" manualMin="0" displayEmptyCellsAs="gap" xr2:uid="{0BB99234-07E7-4563-AD75-6081CB452104}">
          <x14:colorSeries rgb="FF376092"/>
          <x14:colorNegative rgb="FFD00000"/>
          <x14:colorAxis rgb="FF000000"/>
          <x14:colorMarkers rgb="FFD00000"/>
          <x14:colorFirst rgb="FFD00000"/>
          <x14:colorLast rgb="FFD00000"/>
          <x14:colorHigh rgb="FFD00000"/>
          <x14:colorLow rgb="FFD00000"/>
          <x14:sparklines>
            <x14:sparkline>
              <xm:f>'Monto de cotización'!B25:N25</xm:f>
              <xm:sqref>O25</xm:sqref>
            </x14:sparkline>
          </x14:sparklines>
        </x14:sparklineGroup>
        <x14:sparklineGroup manualMax="0" manualMin="0" displayEmptyCellsAs="gap" xr2:uid="{9CFD960C-FDE5-422E-A3AA-659CF4B06EA5}">
          <x14:colorSeries rgb="FF376092"/>
          <x14:colorNegative rgb="FFD00000"/>
          <x14:colorAxis rgb="FF000000"/>
          <x14:colorMarkers rgb="FFD00000"/>
          <x14:colorFirst rgb="FFD00000"/>
          <x14:colorLast rgb="FFD00000"/>
          <x14:colorHigh rgb="FFD00000"/>
          <x14:colorLow rgb="FFD00000"/>
          <x14:sparklines>
            <x14:sparkline>
              <xm:f>'Monto de cotización'!B19:N19</xm:f>
              <xm:sqref>O19</xm:sqref>
            </x14:sparkline>
          </x14:sparklines>
        </x14:sparklineGroup>
        <x14:sparklineGroup manualMax="0" manualMin="0" displayEmptyCellsAs="gap" xr2:uid="{4A1B56D9-13A9-486E-837E-115138FD5A7E}">
          <x14:colorSeries rgb="FF376092"/>
          <x14:colorNegative rgb="FFD00000"/>
          <x14:colorAxis rgb="FF000000"/>
          <x14:colorMarkers rgb="FFD00000"/>
          <x14:colorFirst rgb="FFD00000"/>
          <x14:colorLast rgb="FFD00000"/>
          <x14:colorHigh rgb="FFD00000"/>
          <x14:colorLow rgb="FFD00000"/>
          <x14:sparklines>
            <x14:sparkline>
              <xm:f>'Monto de cotización'!B13:N13</xm:f>
              <xm:sqref>O13</xm:sqref>
            </x14:sparkline>
          </x14:sparklines>
        </x14:sparklineGroup>
      </x14:sparklineGroup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FBC8E5-C81E-4CA7-8862-6C5CD1B8A9F2}">
  <sheetPr codeName="Hoja5"/>
  <dimension ref="A1:Q1130"/>
  <sheetViews>
    <sheetView showGridLines="0" zoomScaleNormal="100" workbookViewId="0">
      <selection activeCell="B27" sqref="B27"/>
    </sheetView>
  </sheetViews>
  <sheetFormatPr baseColWidth="10" defaultRowHeight="14.4" x14ac:dyDescent="0.3"/>
  <cols>
    <col min="1" max="1" width="16.88671875" bestFit="1" customWidth="1"/>
    <col min="2" max="2" width="17.6640625" customWidth="1"/>
    <col min="3" max="3" width="14.5546875" bestFit="1" customWidth="1"/>
    <col min="4" max="4" width="30.6640625" customWidth="1"/>
    <col min="5" max="14" width="12.44140625" customWidth="1"/>
    <col min="15" max="16" width="14.88671875" bestFit="1" customWidth="1"/>
  </cols>
  <sheetData>
    <row r="1" spans="1:17" ht="15" thickBot="1" x14ac:dyDescent="0.35"/>
    <row r="2" spans="1:17" ht="15" customHeight="1" x14ac:dyDescent="0.3">
      <c r="D2" s="238" t="s">
        <v>96</v>
      </c>
      <c r="E2" s="239"/>
      <c r="F2" s="239"/>
      <c r="G2" s="239"/>
      <c r="H2" s="239"/>
      <c r="I2" s="239"/>
      <c r="J2" s="226" t="str">
        <f>"Nov 25"</f>
        <v>Nov 25</v>
      </c>
      <c r="K2" s="227"/>
    </row>
    <row r="3" spans="1:17" ht="15" customHeight="1" x14ac:dyDescent="0.3">
      <c r="D3" s="240"/>
      <c r="E3" s="241"/>
      <c r="F3" s="241"/>
      <c r="G3" s="241"/>
      <c r="H3" s="241"/>
      <c r="I3" s="241"/>
      <c r="J3" s="228"/>
      <c r="K3" s="229"/>
    </row>
    <row r="4" spans="1:17" ht="15.75" customHeight="1" thickBot="1" x14ac:dyDescent="0.35">
      <c r="D4" s="242"/>
      <c r="E4" s="243"/>
      <c r="F4" s="243"/>
      <c r="G4" s="243"/>
      <c r="H4" s="243"/>
      <c r="I4" s="243"/>
      <c r="J4" s="230"/>
      <c r="K4" s="231"/>
    </row>
    <row r="5" spans="1:17" ht="15" thickBot="1" x14ac:dyDescent="0.35">
      <c r="D5" s="223" t="s">
        <v>1190</v>
      </c>
      <c r="E5" s="224"/>
      <c r="F5" s="224"/>
      <c r="G5" s="224"/>
      <c r="H5" s="224"/>
      <c r="I5" s="224"/>
      <c r="J5" s="224"/>
      <c r="K5" s="225"/>
    </row>
    <row r="6" spans="1:17" x14ac:dyDescent="0.3">
      <c r="D6" s="187"/>
      <c r="F6" s="57"/>
      <c r="G6" s="57"/>
      <c r="H6" s="57"/>
      <c r="I6" s="57"/>
      <c r="J6" s="57"/>
      <c r="K6" s="57"/>
      <c r="L6" s="57"/>
      <c r="M6" s="57"/>
      <c r="N6" s="57"/>
      <c r="O6" s="57"/>
      <c r="P6" s="57"/>
      <c r="Q6" s="57"/>
    </row>
    <row r="7" spans="1:17" x14ac:dyDescent="0.3">
      <c r="F7" s="57"/>
      <c r="G7" s="57"/>
      <c r="H7" s="57"/>
      <c r="I7" s="57"/>
      <c r="J7" s="57"/>
      <c r="K7" s="57"/>
      <c r="L7" s="57"/>
      <c r="M7" s="57"/>
      <c r="N7" s="57"/>
      <c r="O7" s="57"/>
      <c r="P7" s="57"/>
      <c r="Q7" s="57"/>
    </row>
    <row r="8" spans="1:17" x14ac:dyDescent="0.3">
      <c r="F8" s="57"/>
      <c r="G8" s="57"/>
      <c r="H8" s="57"/>
      <c r="K8" s="57"/>
      <c r="L8" s="57"/>
      <c r="N8" s="57"/>
      <c r="P8" s="57"/>
    </row>
    <row r="9" spans="1:17" x14ac:dyDescent="0.3">
      <c r="E9" s="52"/>
      <c r="F9" s="52"/>
      <c r="G9" s="52"/>
      <c r="H9" s="52"/>
      <c r="I9" s="52"/>
      <c r="J9" s="52"/>
      <c r="K9" s="52"/>
      <c r="L9" s="52"/>
      <c r="M9" s="52"/>
      <c r="N9" s="52"/>
      <c r="O9" s="52"/>
      <c r="P9" s="52"/>
    </row>
    <row r="10" spans="1:17" x14ac:dyDescent="0.3">
      <c r="D10" s="187"/>
      <c r="E10" s="52"/>
      <c r="F10" s="52"/>
      <c r="G10" s="52"/>
      <c r="H10" s="52"/>
      <c r="I10" s="52"/>
      <c r="J10" s="52"/>
      <c r="K10" s="52"/>
      <c r="L10" s="52"/>
      <c r="M10" s="52"/>
      <c r="N10" s="52"/>
      <c r="O10" s="52"/>
      <c r="P10" s="52"/>
    </row>
    <row r="11" spans="1:17" ht="19.5" customHeight="1" x14ac:dyDescent="0.3">
      <c r="A11" s="263" t="s">
        <v>27</v>
      </c>
      <c r="B11" s="263"/>
      <c r="C11" s="263"/>
      <c r="D11" s="263"/>
      <c r="E11" s="263"/>
      <c r="F11" s="263"/>
      <c r="G11" s="263"/>
      <c r="H11" s="263"/>
      <c r="I11" s="263"/>
      <c r="J11" s="263"/>
      <c r="K11" s="263"/>
      <c r="L11" s="263"/>
      <c r="M11" s="263"/>
      <c r="N11" s="263"/>
      <c r="O11" s="263"/>
      <c r="P11" s="263"/>
    </row>
    <row r="12" spans="1:17" x14ac:dyDescent="0.3">
      <c r="E12" s="269" t="s">
        <v>1183</v>
      </c>
      <c r="F12" s="269"/>
      <c r="G12" s="269"/>
      <c r="H12" s="269"/>
      <c r="I12" s="269" t="s">
        <v>1185</v>
      </c>
      <c r="J12" s="269"/>
      <c r="K12" s="269"/>
      <c r="L12" s="269"/>
      <c r="M12" s="269" t="s">
        <v>1188</v>
      </c>
      <c r="N12" s="269"/>
      <c r="O12" s="269"/>
      <c r="P12" s="269"/>
    </row>
    <row r="13" spans="1:17" x14ac:dyDescent="0.3">
      <c r="A13" s="48" t="s">
        <v>97</v>
      </c>
      <c r="B13" s="48" t="s">
        <v>48</v>
      </c>
      <c r="C13" s="48" t="s">
        <v>98</v>
      </c>
      <c r="D13" s="48" t="s">
        <v>99</v>
      </c>
      <c r="E13" s="69" t="s">
        <v>8</v>
      </c>
      <c r="F13" s="169" t="s">
        <v>1167</v>
      </c>
      <c r="G13" s="169" t="s">
        <v>1168</v>
      </c>
      <c r="H13" s="170" t="s">
        <v>1169</v>
      </c>
      <c r="I13" s="69" t="s">
        <v>8</v>
      </c>
      <c r="J13" s="169" t="s">
        <v>1167</v>
      </c>
      <c r="K13" s="169" t="s">
        <v>1168</v>
      </c>
      <c r="L13" s="170" t="s">
        <v>1169</v>
      </c>
      <c r="M13" s="69" t="s">
        <v>8</v>
      </c>
      <c r="N13" s="169" t="s">
        <v>1167</v>
      </c>
      <c r="O13" s="169" t="s">
        <v>1168</v>
      </c>
      <c r="P13" s="170" t="s">
        <v>1169</v>
      </c>
    </row>
    <row r="14" spans="1:17" x14ac:dyDescent="0.3">
      <c r="A14" s="207" t="s">
        <v>1158</v>
      </c>
      <c r="B14" s="171" t="s">
        <v>1159</v>
      </c>
      <c r="C14" s="171" t="s">
        <v>1160</v>
      </c>
      <c r="D14" s="171" t="s">
        <v>1159</v>
      </c>
      <c r="E14" s="172">
        <v>14237097</v>
      </c>
      <c r="F14" s="173">
        <v>2019975</v>
      </c>
      <c r="G14" s="173">
        <v>9615483</v>
      </c>
      <c r="H14" s="174">
        <v>2601639</v>
      </c>
      <c r="I14" s="172">
        <v>14324919</v>
      </c>
      <c r="J14" s="173">
        <v>2051643</v>
      </c>
      <c r="K14" s="173">
        <v>9651174</v>
      </c>
      <c r="L14" s="174">
        <v>2622102</v>
      </c>
      <c r="M14" s="172">
        <v>14239826</v>
      </c>
      <c r="N14" s="173">
        <v>2002682</v>
      </c>
      <c r="O14" s="173">
        <v>9620459</v>
      </c>
      <c r="P14" s="174">
        <v>2616685</v>
      </c>
    </row>
    <row r="15" spans="1:17" x14ac:dyDescent="0.3">
      <c r="A15" s="208">
        <v>11</v>
      </c>
      <c r="B15" s="176" t="s">
        <v>256</v>
      </c>
      <c r="C15" s="176">
        <v>11001</v>
      </c>
      <c r="D15" s="175" t="s">
        <v>256</v>
      </c>
      <c r="E15" s="172">
        <v>4103847</v>
      </c>
      <c r="F15" s="177">
        <v>466652</v>
      </c>
      <c r="G15" s="177">
        <v>2881583</v>
      </c>
      <c r="H15" s="178">
        <v>755612</v>
      </c>
      <c r="I15" s="172">
        <v>4120459</v>
      </c>
      <c r="J15" s="177">
        <v>469355</v>
      </c>
      <c r="K15" s="177">
        <v>2890651</v>
      </c>
      <c r="L15" s="178">
        <v>760453</v>
      </c>
      <c r="M15" s="172">
        <v>4101312</v>
      </c>
      <c r="N15" s="177">
        <v>465180</v>
      </c>
      <c r="O15" s="177">
        <v>2879818</v>
      </c>
      <c r="P15" s="178">
        <v>756314</v>
      </c>
    </row>
    <row r="16" spans="1:17" x14ac:dyDescent="0.3">
      <c r="A16" s="208">
        <v>5</v>
      </c>
      <c r="B16" s="176" t="s">
        <v>107</v>
      </c>
      <c r="C16" s="176">
        <v>5001</v>
      </c>
      <c r="D16" s="175" t="s">
        <v>108</v>
      </c>
      <c r="E16" s="172">
        <v>1614319</v>
      </c>
      <c r="F16" s="177">
        <v>165987</v>
      </c>
      <c r="G16" s="177">
        <v>1221863</v>
      </c>
      <c r="H16" s="178">
        <v>226469</v>
      </c>
      <c r="I16" s="172">
        <v>1624660</v>
      </c>
      <c r="J16" s="177">
        <v>169193</v>
      </c>
      <c r="K16" s="177">
        <v>1228036</v>
      </c>
      <c r="L16" s="178">
        <v>227431</v>
      </c>
      <c r="M16" s="172">
        <v>1619445</v>
      </c>
      <c r="N16" s="177">
        <v>165180</v>
      </c>
      <c r="O16" s="177">
        <v>1227695</v>
      </c>
      <c r="P16" s="178">
        <v>226570</v>
      </c>
    </row>
    <row r="17" spans="1:16" x14ac:dyDescent="0.3">
      <c r="A17" s="208">
        <v>76</v>
      </c>
      <c r="B17" s="176" t="s">
        <v>1062</v>
      </c>
      <c r="C17" s="176">
        <v>76001</v>
      </c>
      <c r="D17" s="176" t="s">
        <v>1063</v>
      </c>
      <c r="E17" s="172">
        <v>947715</v>
      </c>
      <c r="F17" s="177">
        <v>108361</v>
      </c>
      <c r="G17" s="177">
        <v>682654</v>
      </c>
      <c r="H17" s="178">
        <v>156700</v>
      </c>
      <c r="I17" s="172">
        <v>953065</v>
      </c>
      <c r="J17" s="177">
        <v>110925</v>
      </c>
      <c r="K17" s="177">
        <v>684878</v>
      </c>
      <c r="L17" s="178">
        <v>157262</v>
      </c>
      <c r="M17" s="172">
        <v>953462</v>
      </c>
      <c r="N17" s="177">
        <v>110832</v>
      </c>
      <c r="O17" s="177">
        <v>685706</v>
      </c>
      <c r="P17" s="178">
        <v>156924</v>
      </c>
    </row>
    <row r="18" spans="1:16" x14ac:dyDescent="0.3">
      <c r="A18" s="208">
        <v>8</v>
      </c>
      <c r="B18" s="176" t="s">
        <v>233</v>
      </c>
      <c r="C18" s="176">
        <v>8001</v>
      </c>
      <c r="D18" s="175" t="s">
        <v>234</v>
      </c>
      <c r="E18" s="172">
        <v>593861</v>
      </c>
      <c r="F18" s="177">
        <v>71747</v>
      </c>
      <c r="G18" s="177">
        <v>447099</v>
      </c>
      <c r="H18" s="178">
        <v>75015</v>
      </c>
      <c r="I18" s="172">
        <v>594825</v>
      </c>
      <c r="J18" s="177">
        <v>71592</v>
      </c>
      <c r="K18" s="177">
        <v>447617</v>
      </c>
      <c r="L18" s="178">
        <v>75616</v>
      </c>
      <c r="M18" s="172">
        <v>594869</v>
      </c>
      <c r="N18" s="177">
        <v>71172</v>
      </c>
      <c r="O18" s="177">
        <v>448735</v>
      </c>
      <c r="P18" s="178">
        <v>74962</v>
      </c>
    </row>
    <row r="19" spans="1:16" x14ac:dyDescent="0.3">
      <c r="A19" s="208">
        <v>68</v>
      </c>
      <c r="B19" s="176" t="s">
        <v>918</v>
      </c>
      <c r="C19" s="176">
        <v>68001</v>
      </c>
      <c r="D19" s="175" t="s">
        <v>919</v>
      </c>
      <c r="E19" s="172">
        <v>387904</v>
      </c>
      <c r="F19" s="177">
        <v>56724</v>
      </c>
      <c r="G19" s="177">
        <v>265723</v>
      </c>
      <c r="H19" s="178">
        <v>65457</v>
      </c>
      <c r="I19" s="172">
        <v>389249</v>
      </c>
      <c r="J19" s="177">
        <v>56067</v>
      </c>
      <c r="K19" s="177">
        <v>267292</v>
      </c>
      <c r="L19" s="178">
        <v>65890</v>
      </c>
      <c r="M19" s="172">
        <v>377584</v>
      </c>
      <c r="N19" s="177">
        <v>44879</v>
      </c>
      <c r="O19" s="177">
        <v>266967</v>
      </c>
      <c r="P19" s="178">
        <v>65738</v>
      </c>
    </row>
    <row r="20" spans="1:16" x14ac:dyDescent="0.3">
      <c r="A20" s="208">
        <v>13</v>
      </c>
      <c r="B20" s="176" t="s">
        <v>257</v>
      </c>
      <c r="C20" s="176">
        <v>13001</v>
      </c>
      <c r="D20" s="175" t="s">
        <v>258</v>
      </c>
      <c r="E20" s="172">
        <v>355695</v>
      </c>
      <c r="F20" s="177">
        <v>47530</v>
      </c>
      <c r="G20" s="177">
        <v>260623</v>
      </c>
      <c r="H20" s="178">
        <v>47542</v>
      </c>
      <c r="I20" s="172">
        <v>358015</v>
      </c>
      <c r="J20" s="177">
        <v>47874</v>
      </c>
      <c r="K20" s="177">
        <v>262153</v>
      </c>
      <c r="L20" s="178">
        <v>47988</v>
      </c>
      <c r="M20" s="172">
        <v>355706</v>
      </c>
      <c r="N20" s="177">
        <v>47114</v>
      </c>
      <c r="O20" s="177">
        <v>260590</v>
      </c>
      <c r="P20" s="178">
        <v>48002</v>
      </c>
    </row>
    <row r="21" spans="1:16" x14ac:dyDescent="0.3">
      <c r="A21" s="208">
        <v>66</v>
      </c>
      <c r="B21" s="176" t="s">
        <v>443</v>
      </c>
      <c r="C21" s="176">
        <v>66001</v>
      </c>
      <c r="D21" s="175" t="s">
        <v>905</v>
      </c>
      <c r="E21" s="172">
        <v>247282</v>
      </c>
      <c r="F21" s="177">
        <v>28248</v>
      </c>
      <c r="G21" s="177">
        <v>173309</v>
      </c>
      <c r="H21" s="178">
        <v>45725</v>
      </c>
      <c r="I21" s="172">
        <v>249315</v>
      </c>
      <c r="J21" s="177">
        <v>29580</v>
      </c>
      <c r="K21" s="177">
        <v>173863</v>
      </c>
      <c r="L21" s="178">
        <v>45872</v>
      </c>
      <c r="M21" s="172">
        <v>249404</v>
      </c>
      <c r="N21" s="177">
        <v>29250</v>
      </c>
      <c r="O21" s="177">
        <v>174330</v>
      </c>
      <c r="P21" s="178">
        <v>45824</v>
      </c>
    </row>
    <row r="22" spans="1:16" x14ac:dyDescent="0.3">
      <c r="A22" s="208">
        <v>54</v>
      </c>
      <c r="B22" s="176" t="s">
        <v>856</v>
      </c>
      <c r="C22" s="176">
        <v>54001</v>
      </c>
      <c r="D22" s="175" t="s">
        <v>857</v>
      </c>
      <c r="E22" s="172">
        <v>211227</v>
      </c>
      <c r="F22" s="177">
        <v>45444</v>
      </c>
      <c r="G22" s="177">
        <v>128026</v>
      </c>
      <c r="H22" s="178">
        <v>37757</v>
      </c>
      <c r="I22" s="172">
        <v>212482</v>
      </c>
      <c r="J22" s="177">
        <v>46004</v>
      </c>
      <c r="K22" s="177">
        <v>128308</v>
      </c>
      <c r="L22" s="178">
        <v>38170</v>
      </c>
      <c r="M22" s="172">
        <v>213016</v>
      </c>
      <c r="N22" s="177">
        <v>46174</v>
      </c>
      <c r="O22" s="177">
        <v>128713</v>
      </c>
      <c r="P22" s="178">
        <v>38129</v>
      </c>
    </row>
    <row r="23" spans="1:16" x14ac:dyDescent="0.3">
      <c r="A23" s="208">
        <v>73</v>
      </c>
      <c r="B23" s="176" t="s">
        <v>1016</v>
      </c>
      <c r="C23" s="176">
        <v>73001</v>
      </c>
      <c r="D23" s="175" t="s">
        <v>1017</v>
      </c>
      <c r="E23" s="172">
        <v>205757</v>
      </c>
      <c r="F23" s="177">
        <v>44769</v>
      </c>
      <c r="G23" s="177">
        <v>124189</v>
      </c>
      <c r="H23" s="178">
        <v>36799</v>
      </c>
      <c r="I23" s="172">
        <v>205902</v>
      </c>
      <c r="J23" s="177">
        <v>45254</v>
      </c>
      <c r="K23" s="177">
        <v>123848</v>
      </c>
      <c r="L23" s="178">
        <v>36800</v>
      </c>
      <c r="M23" s="172">
        <v>198464</v>
      </c>
      <c r="N23" s="177">
        <v>37545</v>
      </c>
      <c r="O23" s="177">
        <v>124108</v>
      </c>
      <c r="P23" s="178">
        <v>36811</v>
      </c>
    </row>
    <row r="24" spans="1:16" x14ac:dyDescent="0.3">
      <c r="A24" s="208">
        <v>50</v>
      </c>
      <c r="B24" s="176" t="s">
        <v>777</v>
      </c>
      <c r="C24" s="176">
        <v>50001</v>
      </c>
      <c r="D24" s="175" t="s">
        <v>778</v>
      </c>
      <c r="E24" s="172">
        <v>190525</v>
      </c>
      <c r="F24" s="177">
        <v>25780</v>
      </c>
      <c r="G24" s="177">
        <v>130547</v>
      </c>
      <c r="H24" s="178">
        <v>34198</v>
      </c>
      <c r="I24" s="172">
        <v>191943</v>
      </c>
      <c r="J24" s="177">
        <v>26392</v>
      </c>
      <c r="K24" s="177">
        <v>130514</v>
      </c>
      <c r="L24" s="178">
        <v>35037</v>
      </c>
      <c r="M24" s="172">
        <v>191808</v>
      </c>
      <c r="N24" s="177">
        <v>26093</v>
      </c>
      <c r="O24" s="177">
        <v>130768</v>
      </c>
      <c r="P24" s="178">
        <v>34947</v>
      </c>
    </row>
    <row r="25" spans="1:16" x14ac:dyDescent="0.3">
      <c r="A25" s="208">
        <v>17</v>
      </c>
      <c r="B25" s="176" t="s">
        <v>134</v>
      </c>
      <c r="C25" s="176">
        <v>17001</v>
      </c>
      <c r="D25" s="175" t="s">
        <v>424</v>
      </c>
      <c r="E25" s="172">
        <v>186802</v>
      </c>
      <c r="F25" s="177">
        <v>25553</v>
      </c>
      <c r="G25" s="177">
        <v>127998</v>
      </c>
      <c r="H25" s="178">
        <v>33251</v>
      </c>
      <c r="I25" s="172">
        <v>188175</v>
      </c>
      <c r="J25" s="177">
        <v>25930</v>
      </c>
      <c r="K25" s="177">
        <v>128752</v>
      </c>
      <c r="L25" s="178">
        <v>33493</v>
      </c>
      <c r="M25" s="172">
        <v>187191</v>
      </c>
      <c r="N25" s="177">
        <v>25475</v>
      </c>
      <c r="O25" s="177">
        <v>128431</v>
      </c>
      <c r="P25" s="178">
        <v>33285</v>
      </c>
    </row>
    <row r="26" spans="1:16" x14ac:dyDescent="0.3">
      <c r="A26" s="208">
        <v>47</v>
      </c>
      <c r="B26" s="176" t="s">
        <v>748</v>
      </c>
      <c r="C26" s="176">
        <v>47001</v>
      </c>
      <c r="D26" s="175" t="s">
        <v>749</v>
      </c>
      <c r="E26" s="172">
        <v>155586</v>
      </c>
      <c r="F26" s="177">
        <v>22149</v>
      </c>
      <c r="G26" s="177">
        <v>108112</v>
      </c>
      <c r="H26" s="178">
        <v>25325</v>
      </c>
      <c r="I26" s="172">
        <v>157698</v>
      </c>
      <c r="J26" s="177">
        <v>23197</v>
      </c>
      <c r="K26" s="177">
        <v>108654</v>
      </c>
      <c r="L26" s="178">
        <v>25847</v>
      </c>
      <c r="M26" s="172">
        <v>160886</v>
      </c>
      <c r="N26" s="177">
        <v>26775</v>
      </c>
      <c r="O26" s="177">
        <v>108329</v>
      </c>
      <c r="P26" s="178">
        <v>25782</v>
      </c>
    </row>
    <row r="27" spans="1:16" x14ac:dyDescent="0.3">
      <c r="A27" s="208">
        <v>23</v>
      </c>
      <c r="B27" s="176" t="s">
        <v>268</v>
      </c>
      <c r="C27" s="176">
        <v>23001</v>
      </c>
      <c r="D27" s="175" t="s">
        <v>530</v>
      </c>
      <c r="E27" s="172">
        <v>137522</v>
      </c>
      <c r="F27" s="177">
        <v>23512</v>
      </c>
      <c r="G27" s="177">
        <v>94292</v>
      </c>
      <c r="H27" s="178">
        <v>19718</v>
      </c>
      <c r="I27" s="172">
        <v>138341</v>
      </c>
      <c r="J27" s="177">
        <v>23210</v>
      </c>
      <c r="K27" s="177">
        <v>95228</v>
      </c>
      <c r="L27" s="178">
        <v>19903</v>
      </c>
      <c r="M27" s="172">
        <v>139154</v>
      </c>
      <c r="N27" s="177">
        <v>24353</v>
      </c>
      <c r="O27" s="177">
        <v>94770</v>
      </c>
      <c r="P27" s="178">
        <v>20031</v>
      </c>
    </row>
    <row r="28" spans="1:16" x14ac:dyDescent="0.3">
      <c r="A28" s="208">
        <v>41</v>
      </c>
      <c r="B28" s="176" t="s">
        <v>699</v>
      </c>
      <c r="C28" s="176">
        <v>41001</v>
      </c>
      <c r="D28" s="175" t="s">
        <v>700</v>
      </c>
      <c r="E28" s="172">
        <v>137187</v>
      </c>
      <c r="F28" s="177">
        <v>27213</v>
      </c>
      <c r="G28" s="177">
        <v>85327</v>
      </c>
      <c r="H28" s="178">
        <v>24647</v>
      </c>
      <c r="I28" s="172">
        <v>138009</v>
      </c>
      <c r="J28" s="177">
        <v>27641</v>
      </c>
      <c r="K28" s="177">
        <v>85634</v>
      </c>
      <c r="L28" s="178">
        <v>24734</v>
      </c>
      <c r="M28" s="172">
        <v>135305</v>
      </c>
      <c r="N28" s="177">
        <v>24822</v>
      </c>
      <c r="O28" s="177">
        <v>85855</v>
      </c>
      <c r="P28" s="178">
        <v>24628</v>
      </c>
    </row>
    <row r="29" spans="1:16" x14ac:dyDescent="0.3">
      <c r="A29" s="208">
        <v>52</v>
      </c>
      <c r="B29" s="176" t="s">
        <v>180</v>
      </c>
      <c r="C29" s="176">
        <v>52001</v>
      </c>
      <c r="D29" s="175" t="s">
        <v>803</v>
      </c>
      <c r="E29" s="172">
        <v>126407</v>
      </c>
      <c r="F29" s="177">
        <v>21383</v>
      </c>
      <c r="G29" s="177">
        <v>76984</v>
      </c>
      <c r="H29" s="178">
        <v>28040</v>
      </c>
      <c r="I29" s="172">
        <v>128557</v>
      </c>
      <c r="J29" s="177">
        <v>22138</v>
      </c>
      <c r="K29" s="177">
        <v>78294</v>
      </c>
      <c r="L29" s="178">
        <v>28125</v>
      </c>
      <c r="M29" s="172">
        <v>127693</v>
      </c>
      <c r="N29" s="177">
        <v>21403</v>
      </c>
      <c r="O29" s="177">
        <v>78039</v>
      </c>
      <c r="P29" s="178">
        <v>28251</v>
      </c>
    </row>
    <row r="30" spans="1:16" x14ac:dyDescent="0.3">
      <c r="A30" s="208">
        <v>63</v>
      </c>
      <c r="B30" s="176" t="s">
        <v>895</v>
      </c>
      <c r="C30" s="176">
        <v>63001</v>
      </c>
      <c r="D30" s="175" t="s">
        <v>123</v>
      </c>
      <c r="E30" s="172">
        <v>126205</v>
      </c>
      <c r="F30" s="177">
        <v>21845</v>
      </c>
      <c r="G30" s="177">
        <v>77365</v>
      </c>
      <c r="H30" s="178">
        <v>26995</v>
      </c>
      <c r="I30" s="172">
        <v>127671</v>
      </c>
      <c r="J30" s="177">
        <v>22196</v>
      </c>
      <c r="K30" s="177">
        <v>78095</v>
      </c>
      <c r="L30" s="178">
        <v>27380</v>
      </c>
      <c r="M30" s="172">
        <v>127774</v>
      </c>
      <c r="N30" s="177">
        <v>22183</v>
      </c>
      <c r="O30" s="177">
        <v>77950</v>
      </c>
      <c r="P30" s="178">
        <v>27641</v>
      </c>
    </row>
    <row r="31" spans="1:16" x14ac:dyDescent="0.3">
      <c r="A31" s="208">
        <v>20</v>
      </c>
      <c r="B31" s="176" t="s">
        <v>504</v>
      </c>
      <c r="C31" s="176">
        <v>20001</v>
      </c>
      <c r="D31" s="175" t="s">
        <v>505</v>
      </c>
      <c r="E31" s="172">
        <v>122845</v>
      </c>
      <c r="F31" s="177">
        <v>17631</v>
      </c>
      <c r="G31" s="177">
        <v>83337</v>
      </c>
      <c r="H31" s="178">
        <v>21877</v>
      </c>
      <c r="I31" s="172">
        <v>123593</v>
      </c>
      <c r="J31" s="177">
        <v>18410</v>
      </c>
      <c r="K31" s="177">
        <v>83454</v>
      </c>
      <c r="L31" s="178">
        <v>21729</v>
      </c>
      <c r="M31" s="172">
        <v>123131</v>
      </c>
      <c r="N31" s="177">
        <v>17858</v>
      </c>
      <c r="O31" s="177">
        <v>83522</v>
      </c>
      <c r="P31" s="178">
        <v>21751</v>
      </c>
    </row>
    <row r="32" spans="1:16" x14ac:dyDescent="0.3">
      <c r="A32" s="208">
        <v>99</v>
      </c>
      <c r="B32" s="176" t="s">
        <v>1153</v>
      </c>
      <c r="C32" s="176">
        <v>99001</v>
      </c>
      <c r="D32" s="175" t="s">
        <v>1154</v>
      </c>
      <c r="E32" s="172">
        <v>119439</v>
      </c>
      <c r="F32" s="177">
        <v>1809</v>
      </c>
      <c r="G32" s="177">
        <v>115675</v>
      </c>
      <c r="H32" s="178">
        <v>1955</v>
      </c>
      <c r="I32" s="172">
        <v>119169</v>
      </c>
      <c r="J32" s="177">
        <v>1962</v>
      </c>
      <c r="K32" s="177">
        <v>115103</v>
      </c>
      <c r="L32" s="178">
        <v>2104</v>
      </c>
      <c r="M32" s="172">
        <v>116020</v>
      </c>
      <c r="N32" s="177">
        <v>2084</v>
      </c>
      <c r="O32" s="177">
        <v>111895</v>
      </c>
      <c r="P32" s="178">
        <v>2041</v>
      </c>
    </row>
    <row r="33" spans="1:16" x14ac:dyDescent="0.3">
      <c r="A33" s="208">
        <v>19</v>
      </c>
      <c r="B33" s="176" t="s">
        <v>467</v>
      </c>
      <c r="C33" s="176">
        <v>19001</v>
      </c>
      <c r="D33" s="175" t="s">
        <v>468</v>
      </c>
      <c r="E33" s="172">
        <v>116528</v>
      </c>
      <c r="F33" s="177">
        <v>26590</v>
      </c>
      <c r="G33" s="177">
        <v>65685</v>
      </c>
      <c r="H33" s="178">
        <v>24253</v>
      </c>
      <c r="I33" s="172">
        <v>117686</v>
      </c>
      <c r="J33" s="177">
        <v>27014</v>
      </c>
      <c r="K33" s="177">
        <v>66534</v>
      </c>
      <c r="L33" s="178">
        <v>24138</v>
      </c>
      <c r="M33" s="172">
        <v>115524</v>
      </c>
      <c r="N33" s="177">
        <v>26620</v>
      </c>
      <c r="O33" s="177">
        <v>64692</v>
      </c>
      <c r="P33" s="178">
        <v>24212</v>
      </c>
    </row>
    <row r="34" spans="1:16" x14ac:dyDescent="0.3">
      <c r="A34" s="208">
        <v>15</v>
      </c>
      <c r="B34" s="176" t="s">
        <v>304</v>
      </c>
      <c r="C34" s="176">
        <v>15001</v>
      </c>
      <c r="D34" s="175" t="s">
        <v>305</v>
      </c>
      <c r="E34" s="172">
        <v>100284</v>
      </c>
      <c r="F34" s="177">
        <v>19435</v>
      </c>
      <c r="G34" s="177">
        <v>61228</v>
      </c>
      <c r="H34" s="178">
        <v>19621</v>
      </c>
      <c r="I34" s="172">
        <v>100915</v>
      </c>
      <c r="J34" s="177">
        <v>19763</v>
      </c>
      <c r="K34" s="177">
        <v>61320</v>
      </c>
      <c r="L34" s="178">
        <v>19832</v>
      </c>
      <c r="M34" s="172">
        <v>100714</v>
      </c>
      <c r="N34" s="177">
        <v>19481</v>
      </c>
      <c r="O34" s="177">
        <v>61523</v>
      </c>
      <c r="P34" s="178">
        <v>19710</v>
      </c>
    </row>
    <row r="35" spans="1:16" x14ac:dyDescent="0.3">
      <c r="A35" s="208">
        <v>85</v>
      </c>
      <c r="B35" s="176" t="s">
        <v>1105</v>
      </c>
      <c r="C35" s="176">
        <v>85001</v>
      </c>
      <c r="D35" s="175" t="s">
        <v>1106</v>
      </c>
      <c r="E35" s="172">
        <v>80373</v>
      </c>
      <c r="F35" s="177">
        <v>11055</v>
      </c>
      <c r="G35" s="177">
        <v>54370</v>
      </c>
      <c r="H35" s="178">
        <v>14948</v>
      </c>
      <c r="I35" s="172">
        <v>79727</v>
      </c>
      <c r="J35" s="177">
        <v>11057</v>
      </c>
      <c r="K35" s="177">
        <v>53603</v>
      </c>
      <c r="L35" s="178">
        <v>15067</v>
      </c>
      <c r="M35" s="172">
        <v>77598</v>
      </c>
      <c r="N35" s="177">
        <v>9532</v>
      </c>
      <c r="O35" s="177">
        <v>53137</v>
      </c>
      <c r="P35" s="178">
        <v>14929</v>
      </c>
    </row>
    <row r="36" spans="1:16" x14ac:dyDescent="0.3">
      <c r="A36" s="208">
        <v>5</v>
      </c>
      <c r="B36" s="176" t="s">
        <v>107</v>
      </c>
      <c r="C36" s="176">
        <v>5266</v>
      </c>
      <c r="D36" s="175" t="s">
        <v>154</v>
      </c>
      <c r="E36" s="172">
        <v>75466</v>
      </c>
      <c r="F36" s="177">
        <v>8846</v>
      </c>
      <c r="G36" s="177">
        <v>43864</v>
      </c>
      <c r="H36" s="178">
        <v>22756</v>
      </c>
      <c r="I36" s="172">
        <v>75811</v>
      </c>
      <c r="J36" s="177">
        <v>8983</v>
      </c>
      <c r="K36" s="177">
        <v>43978</v>
      </c>
      <c r="L36" s="178">
        <v>22850</v>
      </c>
      <c r="M36" s="172">
        <v>75318</v>
      </c>
      <c r="N36" s="177">
        <v>8983</v>
      </c>
      <c r="O36" s="177">
        <v>43604</v>
      </c>
      <c r="P36" s="178">
        <v>22731</v>
      </c>
    </row>
    <row r="37" spans="1:16" x14ac:dyDescent="0.3">
      <c r="A37" s="208">
        <v>5</v>
      </c>
      <c r="B37" s="176" t="s">
        <v>107</v>
      </c>
      <c r="C37" s="176">
        <v>5360</v>
      </c>
      <c r="D37" s="175" t="s">
        <v>166</v>
      </c>
      <c r="E37" s="172">
        <v>75248</v>
      </c>
      <c r="F37" s="177">
        <v>6884</v>
      </c>
      <c r="G37" s="177">
        <v>54528</v>
      </c>
      <c r="H37" s="178">
        <v>13836</v>
      </c>
      <c r="I37" s="172">
        <v>75767</v>
      </c>
      <c r="J37" s="177">
        <v>7007</v>
      </c>
      <c r="K37" s="177">
        <v>54909</v>
      </c>
      <c r="L37" s="178">
        <v>13851</v>
      </c>
      <c r="M37" s="172">
        <v>75264</v>
      </c>
      <c r="N37" s="177">
        <v>6874</v>
      </c>
      <c r="O37" s="177">
        <v>54577</v>
      </c>
      <c r="P37" s="178">
        <v>13813</v>
      </c>
    </row>
    <row r="38" spans="1:16" x14ac:dyDescent="0.3">
      <c r="A38" s="208">
        <v>5</v>
      </c>
      <c r="B38" s="176" t="s">
        <v>107</v>
      </c>
      <c r="C38" s="175">
        <v>5615</v>
      </c>
      <c r="D38" s="175" t="s">
        <v>192</v>
      </c>
      <c r="E38" s="172">
        <v>73161</v>
      </c>
      <c r="F38" s="177">
        <v>5906</v>
      </c>
      <c r="G38" s="177">
        <v>54575</v>
      </c>
      <c r="H38" s="178">
        <v>12680</v>
      </c>
      <c r="I38" s="172">
        <v>73725</v>
      </c>
      <c r="J38" s="177">
        <v>6179</v>
      </c>
      <c r="K38" s="177">
        <v>54761</v>
      </c>
      <c r="L38" s="178">
        <v>12785</v>
      </c>
      <c r="M38" s="179">
        <v>73413</v>
      </c>
      <c r="N38" s="180">
        <v>6006</v>
      </c>
      <c r="O38" s="180">
        <v>54575</v>
      </c>
      <c r="P38" s="181">
        <v>12832</v>
      </c>
    </row>
    <row r="39" spans="1:16" x14ac:dyDescent="0.3">
      <c r="A39" s="208">
        <v>25</v>
      </c>
      <c r="B39" s="176" t="s">
        <v>558</v>
      </c>
      <c r="C39" s="176">
        <v>25001</v>
      </c>
      <c r="D39" s="176" t="s">
        <v>559</v>
      </c>
      <c r="E39" s="172">
        <v>78009</v>
      </c>
      <c r="F39" s="177">
        <v>2417</v>
      </c>
      <c r="G39" s="177">
        <v>74958</v>
      </c>
      <c r="H39" s="178">
        <v>634</v>
      </c>
      <c r="I39" s="172">
        <v>76066</v>
      </c>
      <c r="J39" s="177">
        <v>2445</v>
      </c>
      <c r="K39" s="177">
        <v>72959</v>
      </c>
      <c r="L39" s="178">
        <v>662</v>
      </c>
      <c r="M39" s="172">
        <v>72991</v>
      </c>
      <c r="N39" s="177">
        <v>2447</v>
      </c>
      <c r="O39" s="177">
        <v>69914</v>
      </c>
      <c r="P39" s="178">
        <v>630</v>
      </c>
    </row>
    <row r="40" spans="1:16" x14ac:dyDescent="0.3">
      <c r="A40" s="208">
        <v>5</v>
      </c>
      <c r="B40" s="176" t="s">
        <v>107</v>
      </c>
      <c r="C40" s="176">
        <v>5088</v>
      </c>
      <c r="D40" s="175" t="s">
        <v>126</v>
      </c>
      <c r="E40" s="172">
        <v>71433</v>
      </c>
      <c r="F40" s="177">
        <v>11619</v>
      </c>
      <c r="G40" s="177">
        <v>41982</v>
      </c>
      <c r="H40" s="178">
        <v>17832</v>
      </c>
      <c r="I40" s="172">
        <v>71819</v>
      </c>
      <c r="J40" s="177">
        <v>11895</v>
      </c>
      <c r="K40" s="177">
        <v>42066</v>
      </c>
      <c r="L40" s="178">
        <v>17858</v>
      </c>
      <c r="M40" s="172">
        <v>70011</v>
      </c>
      <c r="N40" s="177">
        <v>11548</v>
      </c>
      <c r="O40" s="177">
        <v>40688</v>
      </c>
      <c r="P40" s="178">
        <v>17775</v>
      </c>
    </row>
    <row r="41" spans="1:16" x14ac:dyDescent="0.3">
      <c r="A41" s="208">
        <v>76</v>
      </c>
      <c r="B41" s="176" t="s">
        <v>1062</v>
      </c>
      <c r="C41" s="176">
        <v>76520</v>
      </c>
      <c r="D41" s="175" t="s">
        <v>1084</v>
      </c>
      <c r="E41" s="172">
        <v>68343</v>
      </c>
      <c r="F41" s="177">
        <v>6603</v>
      </c>
      <c r="G41" s="177">
        <v>43725</v>
      </c>
      <c r="H41" s="178">
        <v>18015</v>
      </c>
      <c r="I41" s="172">
        <v>68815</v>
      </c>
      <c r="J41" s="177">
        <v>6758</v>
      </c>
      <c r="K41" s="177">
        <v>43930</v>
      </c>
      <c r="L41" s="178">
        <v>18127</v>
      </c>
      <c r="M41" s="172">
        <v>68428</v>
      </c>
      <c r="N41" s="177">
        <v>6810</v>
      </c>
      <c r="O41" s="177">
        <v>43426</v>
      </c>
      <c r="P41" s="178">
        <v>18192</v>
      </c>
    </row>
    <row r="42" spans="1:16" x14ac:dyDescent="0.3">
      <c r="A42" s="208">
        <v>70</v>
      </c>
      <c r="B42" s="176" t="s">
        <v>498</v>
      </c>
      <c r="C42" s="176">
        <v>70001</v>
      </c>
      <c r="D42" s="175" t="s">
        <v>993</v>
      </c>
      <c r="E42" s="172">
        <v>66383</v>
      </c>
      <c r="F42" s="177">
        <v>12972</v>
      </c>
      <c r="G42" s="177">
        <v>41751</v>
      </c>
      <c r="H42" s="178">
        <v>11660</v>
      </c>
      <c r="I42" s="172">
        <v>67262</v>
      </c>
      <c r="J42" s="177">
        <v>13059</v>
      </c>
      <c r="K42" s="177">
        <v>42292</v>
      </c>
      <c r="L42" s="178">
        <v>11911</v>
      </c>
      <c r="M42" s="172">
        <v>67264</v>
      </c>
      <c r="N42" s="177">
        <v>12836</v>
      </c>
      <c r="O42" s="177">
        <v>42413</v>
      </c>
      <c r="P42" s="178">
        <v>12015</v>
      </c>
    </row>
    <row r="43" spans="1:16" x14ac:dyDescent="0.3">
      <c r="A43" s="208">
        <v>81</v>
      </c>
      <c r="B43" s="176" t="s">
        <v>1098</v>
      </c>
      <c r="C43" s="176">
        <v>81001</v>
      </c>
      <c r="D43" s="175" t="s">
        <v>1098</v>
      </c>
      <c r="E43" s="172">
        <v>59522</v>
      </c>
      <c r="F43" s="177">
        <v>10148</v>
      </c>
      <c r="G43" s="177">
        <v>43406</v>
      </c>
      <c r="H43" s="178">
        <v>5968</v>
      </c>
      <c r="I43" s="172">
        <v>60244</v>
      </c>
      <c r="J43" s="177">
        <v>10427</v>
      </c>
      <c r="K43" s="177">
        <v>44427</v>
      </c>
      <c r="L43" s="178">
        <v>5390</v>
      </c>
      <c r="M43" s="172">
        <v>60881</v>
      </c>
      <c r="N43" s="177">
        <v>9791</v>
      </c>
      <c r="O43" s="177">
        <v>45822</v>
      </c>
      <c r="P43" s="178">
        <v>5268</v>
      </c>
    </row>
    <row r="44" spans="1:16" x14ac:dyDescent="0.3">
      <c r="A44" s="208">
        <v>44</v>
      </c>
      <c r="B44" s="176" t="s">
        <v>734</v>
      </c>
      <c r="C44" s="176">
        <v>44001</v>
      </c>
      <c r="D44" s="176" t="s">
        <v>735</v>
      </c>
      <c r="E44" s="172">
        <v>61340</v>
      </c>
      <c r="F44" s="177">
        <v>11553</v>
      </c>
      <c r="G44" s="177">
        <v>35043</v>
      </c>
      <c r="H44" s="178">
        <v>14744</v>
      </c>
      <c r="I44" s="172">
        <v>60807</v>
      </c>
      <c r="J44" s="177">
        <v>11815</v>
      </c>
      <c r="K44" s="177">
        <v>34230</v>
      </c>
      <c r="L44" s="178">
        <v>14762</v>
      </c>
      <c r="M44" s="172">
        <v>60165</v>
      </c>
      <c r="N44" s="177">
        <v>11784</v>
      </c>
      <c r="O44" s="177">
        <v>33843</v>
      </c>
      <c r="P44" s="178">
        <v>14538</v>
      </c>
    </row>
    <row r="45" spans="1:16" x14ac:dyDescent="0.3">
      <c r="A45" s="208">
        <v>68</v>
      </c>
      <c r="B45" s="176" t="s">
        <v>918</v>
      </c>
      <c r="C45" s="176">
        <v>68081</v>
      </c>
      <c r="D45" s="175" t="s">
        <v>923</v>
      </c>
      <c r="E45" s="172">
        <v>58840</v>
      </c>
      <c r="F45" s="177">
        <v>11486</v>
      </c>
      <c r="G45" s="177">
        <v>38464</v>
      </c>
      <c r="H45" s="178">
        <v>8890</v>
      </c>
      <c r="I45" s="172">
        <v>59766</v>
      </c>
      <c r="J45" s="177">
        <v>11672</v>
      </c>
      <c r="K45" s="177">
        <v>38486</v>
      </c>
      <c r="L45" s="178">
        <v>9608</v>
      </c>
      <c r="M45" s="172">
        <v>59819</v>
      </c>
      <c r="N45" s="177">
        <v>11344</v>
      </c>
      <c r="O45" s="177">
        <v>38648</v>
      </c>
      <c r="P45" s="178">
        <v>9827</v>
      </c>
    </row>
    <row r="46" spans="1:16" x14ac:dyDescent="0.3">
      <c r="A46" s="208">
        <v>99</v>
      </c>
      <c r="B46" s="176" t="s">
        <v>1153</v>
      </c>
      <c r="C46" s="176">
        <v>99773</v>
      </c>
      <c r="D46" s="175" t="s">
        <v>1157</v>
      </c>
      <c r="E46" s="172">
        <v>56441</v>
      </c>
      <c r="F46" s="177">
        <v>1500</v>
      </c>
      <c r="G46" s="177">
        <v>54177</v>
      </c>
      <c r="H46" s="178">
        <v>764</v>
      </c>
      <c r="I46" s="172">
        <v>56711</v>
      </c>
      <c r="J46" s="177">
        <v>1112</v>
      </c>
      <c r="K46" s="177">
        <v>54828</v>
      </c>
      <c r="L46" s="178">
        <v>771</v>
      </c>
      <c r="M46" s="172">
        <v>55492</v>
      </c>
      <c r="N46" s="177">
        <v>978</v>
      </c>
      <c r="O46" s="177">
        <v>53785</v>
      </c>
      <c r="P46" s="178">
        <v>729</v>
      </c>
    </row>
    <row r="47" spans="1:16" x14ac:dyDescent="0.3">
      <c r="A47" s="208">
        <v>18</v>
      </c>
      <c r="B47" s="176" t="s">
        <v>451</v>
      </c>
      <c r="C47" s="176">
        <v>18001</v>
      </c>
      <c r="D47" s="175" t="s">
        <v>452</v>
      </c>
      <c r="E47" s="172">
        <v>54860</v>
      </c>
      <c r="F47" s="177">
        <v>14735</v>
      </c>
      <c r="G47" s="177">
        <v>29606</v>
      </c>
      <c r="H47" s="178">
        <v>10519</v>
      </c>
      <c r="I47" s="172">
        <v>55685</v>
      </c>
      <c r="J47" s="177">
        <v>15390</v>
      </c>
      <c r="K47" s="177">
        <v>29747</v>
      </c>
      <c r="L47" s="178">
        <v>10548</v>
      </c>
      <c r="M47" s="172">
        <v>54464</v>
      </c>
      <c r="N47" s="177">
        <v>14523</v>
      </c>
      <c r="O47" s="177">
        <v>29359</v>
      </c>
      <c r="P47" s="178">
        <v>10582</v>
      </c>
    </row>
    <row r="48" spans="1:16" x14ac:dyDescent="0.3">
      <c r="A48" s="208">
        <v>25</v>
      </c>
      <c r="B48" s="176" t="s">
        <v>558</v>
      </c>
      <c r="C48" s="176">
        <v>25175</v>
      </c>
      <c r="D48" s="175" t="s">
        <v>574</v>
      </c>
      <c r="E48" s="172">
        <v>53587</v>
      </c>
      <c r="F48" s="177">
        <v>7904</v>
      </c>
      <c r="G48" s="177">
        <v>32122</v>
      </c>
      <c r="H48" s="178">
        <v>13561</v>
      </c>
      <c r="I48" s="172">
        <v>53998</v>
      </c>
      <c r="J48" s="177">
        <v>7938</v>
      </c>
      <c r="K48" s="177">
        <v>32468</v>
      </c>
      <c r="L48" s="178">
        <v>13592</v>
      </c>
      <c r="M48" s="172">
        <v>53692</v>
      </c>
      <c r="N48" s="177">
        <v>7999</v>
      </c>
      <c r="O48" s="177">
        <v>32227</v>
      </c>
      <c r="P48" s="178">
        <v>13466</v>
      </c>
    </row>
    <row r="49" spans="1:16" x14ac:dyDescent="0.3">
      <c r="A49" s="208">
        <v>25</v>
      </c>
      <c r="B49" s="176" t="s">
        <v>558</v>
      </c>
      <c r="C49" s="176">
        <v>25754</v>
      </c>
      <c r="D49" s="175" t="s">
        <v>639</v>
      </c>
      <c r="E49" s="172">
        <v>46316</v>
      </c>
      <c r="F49" s="177">
        <v>4571</v>
      </c>
      <c r="G49" s="177">
        <v>25907</v>
      </c>
      <c r="H49" s="178">
        <v>15838</v>
      </c>
      <c r="I49" s="172">
        <v>46145</v>
      </c>
      <c r="J49" s="177">
        <v>4610</v>
      </c>
      <c r="K49" s="177">
        <v>25654</v>
      </c>
      <c r="L49" s="178">
        <v>15881</v>
      </c>
      <c r="M49" s="172">
        <v>45951</v>
      </c>
      <c r="N49" s="177">
        <v>4492</v>
      </c>
      <c r="O49" s="177">
        <v>25638</v>
      </c>
      <c r="P49" s="178">
        <v>15821</v>
      </c>
    </row>
    <row r="50" spans="1:16" x14ac:dyDescent="0.3">
      <c r="A50" s="208">
        <v>5</v>
      </c>
      <c r="B50" s="176" t="s">
        <v>107</v>
      </c>
      <c r="C50" s="176">
        <v>5045</v>
      </c>
      <c r="D50" s="175" t="s">
        <v>120</v>
      </c>
      <c r="E50" s="172">
        <v>45837</v>
      </c>
      <c r="F50" s="177">
        <v>4339</v>
      </c>
      <c r="G50" s="177">
        <v>36946</v>
      </c>
      <c r="H50" s="178">
        <v>4552</v>
      </c>
      <c r="I50" s="172">
        <v>45435</v>
      </c>
      <c r="J50" s="177">
        <v>4311</v>
      </c>
      <c r="K50" s="177">
        <v>36618</v>
      </c>
      <c r="L50" s="178">
        <v>4506</v>
      </c>
      <c r="M50" s="172">
        <v>45940</v>
      </c>
      <c r="N50" s="177">
        <v>4579</v>
      </c>
      <c r="O50" s="177">
        <v>36856</v>
      </c>
      <c r="P50" s="178">
        <v>4505</v>
      </c>
    </row>
    <row r="51" spans="1:16" x14ac:dyDescent="0.3">
      <c r="A51" s="208">
        <v>25</v>
      </c>
      <c r="B51" s="176" t="s">
        <v>558</v>
      </c>
      <c r="C51" s="176">
        <v>25269</v>
      </c>
      <c r="D51" s="175" t="s">
        <v>583</v>
      </c>
      <c r="E51" s="172">
        <v>45708</v>
      </c>
      <c r="F51" s="177">
        <v>3340</v>
      </c>
      <c r="G51" s="177">
        <v>36017</v>
      </c>
      <c r="H51" s="178">
        <v>6351</v>
      </c>
      <c r="I51" s="172">
        <v>46365</v>
      </c>
      <c r="J51" s="177">
        <v>3366</v>
      </c>
      <c r="K51" s="177">
        <v>36636</v>
      </c>
      <c r="L51" s="178">
        <v>6363</v>
      </c>
      <c r="M51" s="172">
        <v>45790</v>
      </c>
      <c r="N51" s="177">
        <v>3370</v>
      </c>
      <c r="O51" s="177">
        <v>36108</v>
      </c>
      <c r="P51" s="178">
        <v>6312</v>
      </c>
    </row>
    <row r="52" spans="1:16" x14ac:dyDescent="0.3">
      <c r="A52" s="208">
        <v>68</v>
      </c>
      <c r="B52" s="176" t="s">
        <v>918</v>
      </c>
      <c r="C52" s="176">
        <v>68276</v>
      </c>
      <c r="D52" s="175" t="s">
        <v>944</v>
      </c>
      <c r="E52" s="172">
        <v>43634</v>
      </c>
      <c r="F52" s="177">
        <v>6124</v>
      </c>
      <c r="G52" s="177">
        <v>24219</v>
      </c>
      <c r="H52" s="178">
        <v>13291</v>
      </c>
      <c r="I52" s="172">
        <v>44371</v>
      </c>
      <c r="J52" s="177">
        <v>6227</v>
      </c>
      <c r="K52" s="177">
        <v>24719</v>
      </c>
      <c r="L52" s="178">
        <v>13425</v>
      </c>
      <c r="M52" s="172">
        <v>42133</v>
      </c>
      <c r="N52" s="177">
        <v>3791</v>
      </c>
      <c r="O52" s="177">
        <v>24920</v>
      </c>
      <c r="P52" s="178">
        <v>13422</v>
      </c>
    </row>
    <row r="53" spans="1:16" x14ac:dyDescent="0.3">
      <c r="A53" s="208">
        <v>76</v>
      </c>
      <c r="B53" s="176" t="s">
        <v>1062</v>
      </c>
      <c r="C53" s="176">
        <v>76834</v>
      </c>
      <c r="D53" s="175" t="s">
        <v>1091</v>
      </c>
      <c r="E53" s="172">
        <v>41786</v>
      </c>
      <c r="F53" s="177">
        <v>8632</v>
      </c>
      <c r="G53" s="177">
        <v>22621</v>
      </c>
      <c r="H53" s="178">
        <v>10533</v>
      </c>
      <c r="I53" s="172">
        <v>41963</v>
      </c>
      <c r="J53" s="177">
        <v>8669</v>
      </c>
      <c r="K53" s="177">
        <v>22805</v>
      </c>
      <c r="L53" s="178">
        <v>10489</v>
      </c>
      <c r="M53" s="172">
        <v>41819</v>
      </c>
      <c r="N53" s="177">
        <v>8427</v>
      </c>
      <c r="O53" s="177">
        <v>22726</v>
      </c>
      <c r="P53" s="178">
        <v>10666</v>
      </c>
    </row>
    <row r="54" spans="1:16" x14ac:dyDescent="0.3">
      <c r="A54" s="208">
        <v>76</v>
      </c>
      <c r="B54" s="176" t="s">
        <v>1062</v>
      </c>
      <c r="C54" s="176">
        <v>76892</v>
      </c>
      <c r="D54" s="175" t="s">
        <v>1096</v>
      </c>
      <c r="E54" s="172">
        <v>40641</v>
      </c>
      <c r="F54" s="177">
        <v>3078</v>
      </c>
      <c r="G54" s="177">
        <v>31889</v>
      </c>
      <c r="H54" s="178">
        <v>5674</v>
      </c>
      <c r="I54" s="172">
        <v>40464</v>
      </c>
      <c r="J54" s="177">
        <v>3119</v>
      </c>
      <c r="K54" s="177">
        <v>31597</v>
      </c>
      <c r="L54" s="178">
        <v>5748</v>
      </c>
      <c r="M54" s="172">
        <v>40517</v>
      </c>
      <c r="N54" s="177">
        <v>3132</v>
      </c>
      <c r="O54" s="177">
        <v>31553</v>
      </c>
      <c r="P54" s="178">
        <v>5832</v>
      </c>
    </row>
    <row r="55" spans="1:16" x14ac:dyDescent="0.3">
      <c r="A55" s="208">
        <v>5</v>
      </c>
      <c r="B55" s="176" t="s">
        <v>107</v>
      </c>
      <c r="C55" s="176">
        <v>5631</v>
      </c>
      <c r="D55" s="175" t="s">
        <v>194</v>
      </c>
      <c r="E55" s="172">
        <v>40139</v>
      </c>
      <c r="F55" s="177">
        <v>3450</v>
      </c>
      <c r="G55" s="177">
        <v>26770</v>
      </c>
      <c r="H55" s="178">
        <v>9919</v>
      </c>
      <c r="I55" s="172">
        <v>40318</v>
      </c>
      <c r="J55" s="177">
        <v>3534</v>
      </c>
      <c r="K55" s="177">
        <v>26866</v>
      </c>
      <c r="L55" s="178">
        <v>9918</v>
      </c>
      <c r="M55" s="172">
        <v>40343</v>
      </c>
      <c r="N55" s="177">
        <v>3504</v>
      </c>
      <c r="O55" s="177">
        <v>26923</v>
      </c>
      <c r="P55" s="178">
        <v>9916</v>
      </c>
    </row>
    <row r="56" spans="1:16" x14ac:dyDescent="0.3">
      <c r="A56" s="208">
        <v>27</v>
      </c>
      <c r="B56" s="176" t="s">
        <v>669</v>
      </c>
      <c r="C56" s="176">
        <v>27001</v>
      </c>
      <c r="D56" s="175" t="s">
        <v>670</v>
      </c>
      <c r="E56" s="172">
        <v>39900</v>
      </c>
      <c r="F56" s="177">
        <v>9528</v>
      </c>
      <c r="G56" s="177">
        <v>20559</v>
      </c>
      <c r="H56" s="178">
        <v>9813</v>
      </c>
      <c r="I56" s="172">
        <v>39048</v>
      </c>
      <c r="J56" s="177">
        <v>9021</v>
      </c>
      <c r="K56" s="177">
        <v>20024</v>
      </c>
      <c r="L56" s="178">
        <v>10003</v>
      </c>
      <c r="M56" s="172">
        <v>39851</v>
      </c>
      <c r="N56" s="177">
        <v>8697</v>
      </c>
      <c r="O56" s="177">
        <v>20810</v>
      </c>
      <c r="P56" s="178">
        <v>10344</v>
      </c>
    </row>
    <row r="57" spans="1:16" x14ac:dyDescent="0.3">
      <c r="A57" s="208">
        <v>25</v>
      </c>
      <c r="B57" s="176" t="s">
        <v>558</v>
      </c>
      <c r="C57" s="176">
        <v>25473</v>
      </c>
      <c r="D57" s="175" t="s">
        <v>613</v>
      </c>
      <c r="E57" s="172">
        <v>39085</v>
      </c>
      <c r="F57" s="177">
        <v>4029</v>
      </c>
      <c r="G57" s="177">
        <v>27582</v>
      </c>
      <c r="H57" s="178">
        <v>7474</v>
      </c>
      <c r="I57" s="172">
        <v>39076</v>
      </c>
      <c r="J57" s="177">
        <v>4070</v>
      </c>
      <c r="K57" s="177">
        <v>27584</v>
      </c>
      <c r="L57" s="178">
        <v>7422</v>
      </c>
      <c r="M57" s="172">
        <v>39478</v>
      </c>
      <c r="N57" s="177">
        <v>4090</v>
      </c>
      <c r="O57" s="177">
        <v>27984</v>
      </c>
      <c r="P57" s="178">
        <v>7404</v>
      </c>
    </row>
    <row r="58" spans="1:16" x14ac:dyDescent="0.3">
      <c r="A58" s="208">
        <v>88</v>
      </c>
      <c r="B58" s="176" t="s">
        <v>1133</v>
      </c>
      <c r="C58" s="176">
        <v>88564</v>
      </c>
      <c r="D58" s="175" t="s">
        <v>841</v>
      </c>
      <c r="E58" s="172">
        <v>37685</v>
      </c>
      <c r="F58" s="177">
        <v>521</v>
      </c>
      <c r="G58" s="177">
        <v>35696</v>
      </c>
      <c r="H58" s="178">
        <v>1468</v>
      </c>
      <c r="I58" s="172">
        <v>37684</v>
      </c>
      <c r="J58" s="177">
        <v>494</v>
      </c>
      <c r="K58" s="177">
        <v>35787</v>
      </c>
      <c r="L58" s="178">
        <v>1403</v>
      </c>
      <c r="M58" s="172">
        <v>38124</v>
      </c>
      <c r="N58" s="177">
        <v>1529</v>
      </c>
      <c r="O58" s="177">
        <v>35199</v>
      </c>
      <c r="P58" s="178">
        <v>1396</v>
      </c>
    </row>
    <row r="59" spans="1:16" x14ac:dyDescent="0.3">
      <c r="A59" s="208">
        <v>76</v>
      </c>
      <c r="B59" s="176" t="s">
        <v>1062</v>
      </c>
      <c r="C59" s="176">
        <v>76109</v>
      </c>
      <c r="D59" s="175" t="s">
        <v>1067</v>
      </c>
      <c r="E59" s="172">
        <v>37632</v>
      </c>
      <c r="F59" s="177">
        <v>6904</v>
      </c>
      <c r="G59" s="177">
        <v>24429</v>
      </c>
      <c r="H59" s="178">
        <v>6299</v>
      </c>
      <c r="I59" s="172">
        <v>37861</v>
      </c>
      <c r="J59" s="177">
        <v>6984</v>
      </c>
      <c r="K59" s="177">
        <v>24218</v>
      </c>
      <c r="L59" s="178">
        <v>6659</v>
      </c>
      <c r="M59" s="172">
        <v>37256</v>
      </c>
      <c r="N59" s="177">
        <v>7107</v>
      </c>
      <c r="O59" s="177">
        <v>23575</v>
      </c>
      <c r="P59" s="178">
        <v>6574</v>
      </c>
    </row>
    <row r="60" spans="1:16" x14ac:dyDescent="0.3">
      <c r="A60" s="208">
        <v>66</v>
      </c>
      <c r="B60" s="176" t="s">
        <v>443</v>
      </c>
      <c r="C60" s="176">
        <v>66170</v>
      </c>
      <c r="D60" s="175" t="s">
        <v>908</v>
      </c>
      <c r="E60" s="172">
        <v>35200</v>
      </c>
      <c r="F60" s="177">
        <v>3388</v>
      </c>
      <c r="G60" s="177">
        <v>22698</v>
      </c>
      <c r="H60" s="178">
        <v>9114</v>
      </c>
      <c r="I60" s="172">
        <v>35321</v>
      </c>
      <c r="J60" s="177">
        <v>3372</v>
      </c>
      <c r="K60" s="177">
        <v>22691</v>
      </c>
      <c r="L60" s="178">
        <v>9258</v>
      </c>
      <c r="M60" s="172">
        <v>35129</v>
      </c>
      <c r="N60" s="177">
        <v>3298</v>
      </c>
      <c r="O60" s="177">
        <v>22594</v>
      </c>
      <c r="P60" s="178">
        <v>9237</v>
      </c>
    </row>
    <row r="61" spans="1:16" x14ac:dyDescent="0.3">
      <c r="A61" s="208">
        <v>25</v>
      </c>
      <c r="B61" s="176" t="s">
        <v>558</v>
      </c>
      <c r="C61" s="176">
        <v>25286</v>
      </c>
      <c r="D61" s="175" t="s">
        <v>586</v>
      </c>
      <c r="E61" s="172">
        <v>35660</v>
      </c>
      <c r="F61" s="177">
        <v>2458</v>
      </c>
      <c r="G61" s="177">
        <v>27474</v>
      </c>
      <c r="H61" s="178">
        <v>5728</v>
      </c>
      <c r="I61" s="172">
        <v>34857</v>
      </c>
      <c r="J61" s="177">
        <v>2500</v>
      </c>
      <c r="K61" s="177">
        <v>26609</v>
      </c>
      <c r="L61" s="178">
        <v>5748</v>
      </c>
      <c r="M61" s="172">
        <v>34614</v>
      </c>
      <c r="N61" s="177">
        <v>2382</v>
      </c>
      <c r="O61" s="177">
        <v>26494</v>
      </c>
      <c r="P61" s="178">
        <v>5738</v>
      </c>
    </row>
    <row r="62" spans="1:16" x14ac:dyDescent="0.3">
      <c r="A62" s="208">
        <v>15</v>
      </c>
      <c r="B62" s="176" t="s">
        <v>304</v>
      </c>
      <c r="C62" s="176">
        <v>15238</v>
      </c>
      <c r="D62" s="175" t="s">
        <v>333</v>
      </c>
      <c r="E62" s="172">
        <v>33519</v>
      </c>
      <c r="F62" s="177">
        <v>4706</v>
      </c>
      <c r="G62" s="177">
        <v>20336</v>
      </c>
      <c r="H62" s="178">
        <v>8477</v>
      </c>
      <c r="I62" s="172">
        <v>33827</v>
      </c>
      <c r="J62" s="177">
        <v>4769</v>
      </c>
      <c r="K62" s="177">
        <v>20495</v>
      </c>
      <c r="L62" s="178">
        <v>8563</v>
      </c>
      <c r="M62" s="172">
        <v>33607</v>
      </c>
      <c r="N62" s="177">
        <v>4702</v>
      </c>
      <c r="O62" s="177">
        <v>20415</v>
      </c>
      <c r="P62" s="178">
        <v>8490</v>
      </c>
    </row>
    <row r="63" spans="1:16" x14ac:dyDescent="0.3">
      <c r="A63" s="208">
        <v>15</v>
      </c>
      <c r="B63" s="176" t="s">
        <v>304</v>
      </c>
      <c r="C63" s="176">
        <v>15759</v>
      </c>
      <c r="D63" s="175" t="s">
        <v>398</v>
      </c>
      <c r="E63" s="172">
        <v>33159</v>
      </c>
      <c r="F63" s="177">
        <v>6318</v>
      </c>
      <c r="G63" s="177">
        <v>18295</v>
      </c>
      <c r="H63" s="178">
        <v>8546</v>
      </c>
      <c r="I63" s="172">
        <v>33730</v>
      </c>
      <c r="J63" s="177">
        <v>6437</v>
      </c>
      <c r="K63" s="177">
        <v>18739</v>
      </c>
      <c r="L63" s="178">
        <v>8554</v>
      </c>
      <c r="M63" s="172">
        <v>32855</v>
      </c>
      <c r="N63" s="177">
        <v>6343</v>
      </c>
      <c r="O63" s="177">
        <v>17981</v>
      </c>
      <c r="P63" s="178">
        <v>8531</v>
      </c>
    </row>
    <row r="64" spans="1:16" x14ac:dyDescent="0.3">
      <c r="A64" s="208">
        <v>25</v>
      </c>
      <c r="B64" s="176" t="s">
        <v>558</v>
      </c>
      <c r="C64" s="176">
        <v>25290</v>
      </c>
      <c r="D64" s="175" t="s">
        <v>588</v>
      </c>
      <c r="E64" s="172">
        <v>32816</v>
      </c>
      <c r="F64" s="177">
        <v>5420</v>
      </c>
      <c r="G64" s="177">
        <v>17267</v>
      </c>
      <c r="H64" s="178">
        <v>10129</v>
      </c>
      <c r="I64" s="172">
        <v>32902</v>
      </c>
      <c r="J64" s="177">
        <v>5467</v>
      </c>
      <c r="K64" s="177">
        <v>17307</v>
      </c>
      <c r="L64" s="178">
        <v>10128</v>
      </c>
      <c r="M64" s="172">
        <v>32602</v>
      </c>
      <c r="N64" s="177">
        <v>5369</v>
      </c>
      <c r="O64" s="177">
        <v>17189</v>
      </c>
      <c r="P64" s="178">
        <v>10044</v>
      </c>
    </row>
    <row r="65" spans="1:16" x14ac:dyDescent="0.3">
      <c r="A65" s="208">
        <v>25</v>
      </c>
      <c r="B65" s="176" t="s">
        <v>558</v>
      </c>
      <c r="C65" s="176">
        <v>25899</v>
      </c>
      <c r="D65" s="175" t="s">
        <v>668</v>
      </c>
      <c r="E65" s="172">
        <v>32723</v>
      </c>
      <c r="F65" s="177">
        <v>2593</v>
      </c>
      <c r="G65" s="177">
        <v>20934</v>
      </c>
      <c r="H65" s="178">
        <v>9196</v>
      </c>
      <c r="I65" s="172">
        <v>32957</v>
      </c>
      <c r="J65" s="177">
        <v>2620</v>
      </c>
      <c r="K65" s="177">
        <v>21109</v>
      </c>
      <c r="L65" s="178">
        <v>9228</v>
      </c>
      <c r="M65" s="172">
        <v>32681</v>
      </c>
      <c r="N65" s="177">
        <v>2568</v>
      </c>
      <c r="O65" s="177">
        <v>20868</v>
      </c>
      <c r="P65" s="178">
        <v>9245</v>
      </c>
    </row>
    <row r="66" spans="1:16" x14ac:dyDescent="0.3">
      <c r="A66" s="208">
        <v>25</v>
      </c>
      <c r="B66" s="176" t="s">
        <v>558</v>
      </c>
      <c r="C66" s="176">
        <v>25126</v>
      </c>
      <c r="D66" s="175" t="s">
        <v>569</v>
      </c>
      <c r="E66" s="172">
        <v>31017</v>
      </c>
      <c r="F66" s="177">
        <v>2226</v>
      </c>
      <c r="G66" s="177">
        <v>20516</v>
      </c>
      <c r="H66" s="178">
        <v>8275</v>
      </c>
      <c r="I66" s="172">
        <v>31223</v>
      </c>
      <c r="J66" s="177">
        <v>2263</v>
      </c>
      <c r="K66" s="177">
        <v>20762</v>
      </c>
      <c r="L66" s="178">
        <v>8198</v>
      </c>
      <c r="M66" s="172">
        <v>30651</v>
      </c>
      <c r="N66" s="177">
        <v>2234</v>
      </c>
      <c r="O66" s="177">
        <v>20327</v>
      </c>
      <c r="P66" s="178">
        <v>8090</v>
      </c>
    </row>
    <row r="67" spans="1:16" x14ac:dyDescent="0.3">
      <c r="A67" s="208">
        <v>88</v>
      </c>
      <c r="B67" s="176" t="s">
        <v>1133</v>
      </c>
      <c r="C67" s="176">
        <v>88001</v>
      </c>
      <c r="D67" s="175" t="s">
        <v>976</v>
      </c>
      <c r="E67" s="172">
        <v>30859</v>
      </c>
      <c r="F67" s="177">
        <v>2601</v>
      </c>
      <c r="G67" s="177">
        <v>21596</v>
      </c>
      <c r="H67" s="178">
        <v>6662</v>
      </c>
      <c r="I67" s="172">
        <v>30977</v>
      </c>
      <c r="J67" s="177">
        <v>2691</v>
      </c>
      <c r="K67" s="177">
        <v>22179</v>
      </c>
      <c r="L67" s="178">
        <v>6107</v>
      </c>
      <c r="M67" s="172">
        <v>30324</v>
      </c>
      <c r="N67" s="177">
        <v>2400</v>
      </c>
      <c r="O67" s="177">
        <v>22134</v>
      </c>
      <c r="P67" s="178">
        <v>5790</v>
      </c>
    </row>
    <row r="68" spans="1:16" x14ac:dyDescent="0.3">
      <c r="A68" s="208">
        <v>25</v>
      </c>
      <c r="B68" s="176" t="s">
        <v>558</v>
      </c>
      <c r="C68" s="176">
        <v>25430</v>
      </c>
      <c r="D68" s="175" t="s">
        <v>610</v>
      </c>
      <c r="E68" s="172">
        <v>29903</v>
      </c>
      <c r="F68" s="177">
        <v>2335</v>
      </c>
      <c r="G68" s="177">
        <v>22057</v>
      </c>
      <c r="H68" s="178">
        <v>5511</v>
      </c>
      <c r="I68" s="172">
        <v>30245</v>
      </c>
      <c r="J68" s="177">
        <v>2371</v>
      </c>
      <c r="K68" s="177">
        <v>22359</v>
      </c>
      <c r="L68" s="178">
        <v>5515</v>
      </c>
      <c r="M68" s="172">
        <v>30221</v>
      </c>
      <c r="N68" s="177">
        <v>2342</v>
      </c>
      <c r="O68" s="177">
        <v>22389</v>
      </c>
      <c r="P68" s="178">
        <v>5490</v>
      </c>
    </row>
    <row r="69" spans="1:16" x14ac:dyDescent="0.3">
      <c r="A69" s="208">
        <v>76</v>
      </c>
      <c r="B69" s="176" t="s">
        <v>1062</v>
      </c>
      <c r="C69" s="176">
        <v>76147</v>
      </c>
      <c r="D69" s="175" t="s">
        <v>1072</v>
      </c>
      <c r="E69" s="172">
        <v>26031</v>
      </c>
      <c r="F69" s="177">
        <v>2857</v>
      </c>
      <c r="G69" s="177">
        <v>15623</v>
      </c>
      <c r="H69" s="178">
        <v>7551</v>
      </c>
      <c r="I69" s="172">
        <v>28225</v>
      </c>
      <c r="J69" s="177">
        <v>4985</v>
      </c>
      <c r="K69" s="177">
        <v>15629</v>
      </c>
      <c r="L69" s="178">
        <v>7611</v>
      </c>
      <c r="M69" s="172">
        <v>28174</v>
      </c>
      <c r="N69" s="177">
        <v>5003</v>
      </c>
      <c r="O69" s="177">
        <v>15553</v>
      </c>
      <c r="P69" s="178">
        <v>7618</v>
      </c>
    </row>
    <row r="70" spans="1:16" x14ac:dyDescent="0.3">
      <c r="A70" s="208">
        <v>76</v>
      </c>
      <c r="B70" s="176" t="s">
        <v>1062</v>
      </c>
      <c r="C70" s="176">
        <v>76111</v>
      </c>
      <c r="D70" s="175" t="s">
        <v>1068</v>
      </c>
      <c r="E70" s="172">
        <v>28132</v>
      </c>
      <c r="F70" s="177">
        <v>3461</v>
      </c>
      <c r="G70" s="177">
        <v>17840</v>
      </c>
      <c r="H70" s="178">
        <v>6831</v>
      </c>
      <c r="I70" s="172">
        <v>28118</v>
      </c>
      <c r="J70" s="177">
        <v>3559</v>
      </c>
      <c r="K70" s="177">
        <v>17792</v>
      </c>
      <c r="L70" s="178">
        <v>6767</v>
      </c>
      <c r="M70" s="172">
        <v>27904</v>
      </c>
      <c r="N70" s="177">
        <v>3222</v>
      </c>
      <c r="O70" s="177">
        <v>17918</v>
      </c>
      <c r="P70" s="178">
        <v>6764</v>
      </c>
    </row>
    <row r="71" spans="1:16" x14ac:dyDescent="0.3">
      <c r="A71" s="208">
        <v>25</v>
      </c>
      <c r="B71" s="176" t="s">
        <v>558</v>
      </c>
      <c r="C71" s="176">
        <v>25307</v>
      </c>
      <c r="D71" s="175" t="s">
        <v>593</v>
      </c>
      <c r="E71" s="172">
        <v>27210</v>
      </c>
      <c r="F71" s="177">
        <v>3659</v>
      </c>
      <c r="G71" s="177">
        <v>17253</v>
      </c>
      <c r="H71" s="178">
        <v>6298</v>
      </c>
      <c r="I71" s="172">
        <v>27467</v>
      </c>
      <c r="J71" s="177">
        <v>3726</v>
      </c>
      <c r="K71" s="177">
        <v>17511</v>
      </c>
      <c r="L71" s="178">
        <v>6230</v>
      </c>
      <c r="M71" s="172">
        <v>27280</v>
      </c>
      <c r="N71" s="177">
        <v>3699</v>
      </c>
      <c r="O71" s="177">
        <v>17333</v>
      </c>
      <c r="P71" s="178">
        <v>6248</v>
      </c>
    </row>
    <row r="72" spans="1:16" x14ac:dyDescent="0.3">
      <c r="A72" s="208">
        <v>8</v>
      </c>
      <c r="B72" s="176" t="s">
        <v>233</v>
      </c>
      <c r="C72" s="176">
        <v>8758</v>
      </c>
      <c r="D72" s="175" t="s">
        <v>252</v>
      </c>
      <c r="E72" s="172">
        <v>26546</v>
      </c>
      <c r="F72" s="177">
        <v>4825</v>
      </c>
      <c r="G72" s="177">
        <v>14399</v>
      </c>
      <c r="H72" s="178">
        <v>7322</v>
      </c>
      <c r="I72" s="172">
        <v>26873</v>
      </c>
      <c r="J72" s="177">
        <v>5203</v>
      </c>
      <c r="K72" s="177">
        <v>14291</v>
      </c>
      <c r="L72" s="178">
        <v>7379</v>
      </c>
      <c r="M72" s="172">
        <v>26847</v>
      </c>
      <c r="N72" s="177">
        <v>5260</v>
      </c>
      <c r="O72" s="177">
        <v>14276</v>
      </c>
      <c r="P72" s="178">
        <v>7311</v>
      </c>
    </row>
    <row r="73" spans="1:16" x14ac:dyDescent="0.3">
      <c r="A73" s="208">
        <v>25</v>
      </c>
      <c r="B73" s="176" t="s">
        <v>558</v>
      </c>
      <c r="C73" s="176">
        <v>25214</v>
      </c>
      <c r="D73" s="175" t="s">
        <v>579</v>
      </c>
      <c r="E73" s="172">
        <v>27982</v>
      </c>
      <c r="F73" s="177">
        <v>1046</v>
      </c>
      <c r="G73" s="177">
        <v>21787</v>
      </c>
      <c r="H73" s="178">
        <v>5149</v>
      </c>
      <c r="I73" s="172">
        <v>26680</v>
      </c>
      <c r="J73" s="177">
        <v>989</v>
      </c>
      <c r="K73" s="177">
        <v>21839</v>
      </c>
      <c r="L73" s="178">
        <v>3852</v>
      </c>
      <c r="M73" s="172">
        <v>26638</v>
      </c>
      <c r="N73" s="177">
        <v>964</v>
      </c>
      <c r="O73" s="177">
        <v>21823</v>
      </c>
      <c r="P73" s="178">
        <v>3851</v>
      </c>
    </row>
    <row r="74" spans="1:16" x14ac:dyDescent="0.3">
      <c r="A74" s="208">
        <v>81</v>
      </c>
      <c r="B74" s="176" t="s">
        <v>1098</v>
      </c>
      <c r="C74" s="176">
        <v>81300</v>
      </c>
      <c r="D74" s="175" t="s">
        <v>1101</v>
      </c>
      <c r="E74" s="172">
        <v>26185</v>
      </c>
      <c r="F74" s="177">
        <v>3767</v>
      </c>
      <c r="G74" s="177">
        <v>21683</v>
      </c>
      <c r="H74" s="178">
        <v>735</v>
      </c>
      <c r="I74" s="172">
        <v>26297</v>
      </c>
      <c r="J74" s="177">
        <v>3751</v>
      </c>
      <c r="K74" s="177">
        <v>21642</v>
      </c>
      <c r="L74" s="178">
        <v>904</v>
      </c>
      <c r="M74" s="172">
        <v>26070</v>
      </c>
      <c r="N74" s="177">
        <v>3534</v>
      </c>
      <c r="O74" s="177">
        <v>21659</v>
      </c>
      <c r="P74" s="178">
        <v>877</v>
      </c>
    </row>
    <row r="75" spans="1:16" x14ac:dyDescent="0.3">
      <c r="A75" s="208">
        <v>95</v>
      </c>
      <c r="B75" s="176" t="s">
        <v>1146</v>
      </c>
      <c r="C75" s="176">
        <v>95001</v>
      </c>
      <c r="D75" s="175" t="s">
        <v>1147</v>
      </c>
      <c r="E75" s="172">
        <v>24982</v>
      </c>
      <c r="F75" s="177">
        <v>4490</v>
      </c>
      <c r="G75" s="177">
        <v>16376</v>
      </c>
      <c r="H75" s="178">
        <v>4116</v>
      </c>
      <c r="I75" s="172">
        <v>25483</v>
      </c>
      <c r="J75" s="177">
        <v>4382</v>
      </c>
      <c r="K75" s="177">
        <v>16788</v>
      </c>
      <c r="L75" s="178">
        <v>4313</v>
      </c>
      <c r="M75" s="172">
        <v>25805</v>
      </c>
      <c r="N75" s="177">
        <v>4623</v>
      </c>
      <c r="O75" s="177">
        <v>16922</v>
      </c>
      <c r="P75" s="178">
        <v>4260</v>
      </c>
    </row>
    <row r="76" spans="1:16" x14ac:dyDescent="0.3">
      <c r="A76" s="208">
        <v>68</v>
      </c>
      <c r="B76" s="176" t="s">
        <v>918</v>
      </c>
      <c r="C76" s="176">
        <v>68307</v>
      </c>
      <c r="D76" s="175" t="s">
        <v>947</v>
      </c>
      <c r="E76" s="172">
        <v>23702</v>
      </c>
      <c r="F76" s="177">
        <v>3191</v>
      </c>
      <c r="G76" s="177">
        <v>15898</v>
      </c>
      <c r="H76" s="178">
        <v>4613</v>
      </c>
      <c r="I76" s="172">
        <v>24018</v>
      </c>
      <c r="J76" s="177">
        <v>3265</v>
      </c>
      <c r="K76" s="177">
        <v>16019</v>
      </c>
      <c r="L76" s="178">
        <v>4734</v>
      </c>
      <c r="M76" s="172">
        <v>23742</v>
      </c>
      <c r="N76" s="177">
        <v>3017</v>
      </c>
      <c r="O76" s="177">
        <v>16017</v>
      </c>
      <c r="P76" s="178">
        <v>4708</v>
      </c>
    </row>
    <row r="77" spans="1:16" x14ac:dyDescent="0.3">
      <c r="A77" s="208">
        <v>5</v>
      </c>
      <c r="B77" s="176" t="s">
        <v>107</v>
      </c>
      <c r="C77" s="176">
        <v>5380</v>
      </c>
      <c r="D77" s="175" t="s">
        <v>171</v>
      </c>
      <c r="E77" s="172">
        <v>23612</v>
      </c>
      <c r="F77" s="177">
        <v>1771</v>
      </c>
      <c r="G77" s="177">
        <v>17788</v>
      </c>
      <c r="H77" s="178">
        <v>4053</v>
      </c>
      <c r="I77" s="172">
        <v>23424</v>
      </c>
      <c r="J77" s="177">
        <v>1801</v>
      </c>
      <c r="K77" s="177">
        <v>17537</v>
      </c>
      <c r="L77" s="178">
        <v>4086</v>
      </c>
      <c r="M77" s="172">
        <v>23104</v>
      </c>
      <c r="N77" s="177">
        <v>1531</v>
      </c>
      <c r="O77" s="177">
        <v>17483</v>
      </c>
      <c r="P77" s="178">
        <v>4090</v>
      </c>
    </row>
    <row r="78" spans="1:16" x14ac:dyDescent="0.3">
      <c r="A78" s="208">
        <v>68</v>
      </c>
      <c r="B78" s="176" t="s">
        <v>918</v>
      </c>
      <c r="C78" s="176">
        <v>68547</v>
      </c>
      <c r="D78" s="175" t="s">
        <v>970</v>
      </c>
      <c r="E78" s="172">
        <v>22019</v>
      </c>
      <c r="F78" s="177">
        <v>4620</v>
      </c>
      <c r="G78" s="177">
        <v>11207</v>
      </c>
      <c r="H78" s="178">
        <v>6192</v>
      </c>
      <c r="I78" s="172">
        <v>22256</v>
      </c>
      <c r="J78" s="177">
        <v>4681</v>
      </c>
      <c r="K78" s="177">
        <v>11348</v>
      </c>
      <c r="L78" s="178">
        <v>6227</v>
      </c>
      <c r="M78" s="172">
        <v>22119</v>
      </c>
      <c r="N78" s="177">
        <v>4557</v>
      </c>
      <c r="O78" s="177">
        <v>11264</v>
      </c>
      <c r="P78" s="178">
        <v>6298</v>
      </c>
    </row>
    <row r="79" spans="1:16" x14ac:dyDescent="0.3">
      <c r="A79" s="208">
        <v>25</v>
      </c>
      <c r="B79" s="176" t="s">
        <v>558</v>
      </c>
      <c r="C79" s="176">
        <v>25817</v>
      </c>
      <c r="D79" s="175" t="s">
        <v>653</v>
      </c>
      <c r="E79" s="172">
        <v>21873</v>
      </c>
      <c r="F79" s="177">
        <v>2217</v>
      </c>
      <c r="G79" s="177">
        <v>16964</v>
      </c>
      <c r="H79" s="178">
        <v>2692</v>
      </c>
      <c r="I79" s="172">
        <v>22164</v>
      </c>
      <c r="J79" s="177">
        <v>2256</v>
      </c>
      <c r="K79" s="177">
        <v>17176</v>
      </c>
      <c r="L79" s="178">
        <v>2732</v>
      </c>
      <c r="M79" s="172">
        <v>21842</v>
      </c>
      <c r="N79" s="177">
        <v>2248</v>
      </c>
      <c r="O79" s="177">
        <v>16888</v>
      </c>
      <c r="P79" s="178">
        <v>2706</v>
      </c>
    </row>
    <row r="80" spans="1:16" x14ac:dyDescent="0.3">
      <c r="A80" s="208">
        <v>5</v>
      </c>
      <c r="B80" s="176" t="s">
        <v>107</v>
      </c>
      <c r="C80" s="176">
        <v>5376</v>
      </c>
      <c r="D80" s="175" t="s">
        <v>170</v>
      </c>
      <c r="E80" s="172">
        <v>20979</v>
      </c>
      <c r="F80" s="177">
        <v>1733</v>
      </c>
      <c r="G80" s="177">
        <v>14065</v>
      </c>
      <c r="H80" s="178">
        <v>5181</v>
      </c>
      <c r="I80" s="172">
        <v>21016</v>
      </c>
      <c r="J80" s="177">
        <v>1744</v>
      </c>
      <c r="K80" s="177">
        <v>14063</v>
      </c>
      <c r="L80" s="178">
        <v>5209</v>
      </c>
      <c r="M80" s="172">
        <v>20865</v>
      </c>
      <c r="N80" s="177">
        <v>1711</v>
      </c>
      <c r="O80" s="177">
        <v>13982</v>
      </c>
      <c r="P80" s="178">
        <v>5172</v>
      </c>
    </row>
    <row r="81" spans="1:16" x14ac:dyDescent="0.3">
      <c r="A81" s="208">
        <v>50</v>
      </c>
      <c r="B81" s="176" t="s">
        <v>777</v>
      </c>
      <c r="C81" s="176">
        <v>50006</v>
      </c>
      <c r="D81" s="175" t="s">
        <v>779</v>
      </c>
      <c r="E81" s="172">
        <v>21019</v>
      </c>
      <c r="F81" s="177">
        <v>2261</v>
      </c>
      <c r="G81" s="177">
        <v>15013</v>
      </c>
      <c r="H81" s="178">
        <v>3745</v>
      </c>
      <c r="I81" s="172">
        <v>21174</v>
      </c>
      <c r="J81" s="177">
        <v>2266</v>
      </c>
      <c r="K81" s="177">
        <v>15105</v>
      </c>
      <c r="L81" s="178">
        <v>3803</v>
      </c>
      <c r="M81" s="172">
        <v>20807</v>
      </c>
      <c r="N81" s="177">
        <v>2250</v>
      </c>
      <c r="O81" s="177">
        <v>14739</v>
      </c>
      <c r="P81" s="178">
        <v>3818</v>
      </c>
    </row>
    <row r="82" spans="1:16" x14ac:dyDescent="0.3">
      <c r="A82" s="208">
        <v>41</v>
      </c>
      <c r="B82" s="176" t="s">
        <v>699</v>
      </c>
      <c r="C82" s="176">
        <v>41551</v>
      </c>
      <c r="D82" s="175" t="s">
        <v>722</v>
      </c>
      <c r="E82" s="172">
        <v>20347</v>
      </c>
      <c r="F82" s="177">
        <v>3735</v>
      </c>
      <c r="G82" s="177">
        <v>10179</v>
      </c>
      <c r="H82" s="178">
        <v>6433</v>
      </c>
      <c r="I82" s="172">
        <v>20338</v>
      </c>
      <c r="J82" s="177">
        <v>3692</v>
      </c>
      <c r="K82" s="177">
        <v>10218</v>
      </c>
      <c r="L82" s="178">
        <v>6428</v>
      </c>
      <c r="M82" s="172">
        <v>20137</v>
      </c>
      <c r="N82" s="177">
        <v>3525</v>
      </c>
      <c r="O82" s="177">
        <v>10197</v>
      </c>
      <c r="P82" s="178">
        <v>6415</v>
      </c>
    </row>
    <row r="83" spans="1:16" x14ac:dyDescent="0.3">
      <c r="A83" s="208">
        <v>54</v>
      </c>
      <c r="B83" s="176" t="s">
        <v>856</v>
      </c>
      <c r="C83" s="176">
        <v>54498</v>
      </c>
      <c r="D83" s="175" t="s">
        <v>881</v>
      </c>
      <c r="E83" s="172">
        <v>18525</v>
      </c>
      <c r="F83" s="177">
        <v>5073</v>
      </c>
      <c r="G83" s="177">
        <v>7659</v>
      </c>
      <c r="H83" s="178">
        <v>5793</v>
      </c>
      <c r="I83" s="172">
        <v>18635</v>
      </c>
      <c r="J83" s="177">
        <v>4990</v>
      </c>
      <c r="K83" s="177">
        <v>7770</v>
      </c>
      <c r="L83" s="178">
        <v>5875</v>
      </c>
      <c r="M83" s="172">
        <v>18749</v>
      </c>
      <c r="N83" s="177">
        <v>4987</v>
      </c>
      <c r="O83" s="177">
        <v>7933</v>
      </c>
      <c r="P83" s="178">
        <v>5829</v>
      </c>
    </row>
    <row r="84" spans="1:16" x14ac:dyDescent="0.3">
      <c r="A84" s="208">
        <v>76</v>
      </c>
      <c r="B84" s="176" t="s">
        <v>1062</v>
      </c>
      <c r="C84" s="176">
        <v>76364</v>
      </c>
      <c r="D84" s="175" t="s">
        <v>1081</v>
      </c>
      <c r="E84" s="172">
        <v>18068</v>
      </c>
      <c r="F84" s="177">
        <v>2681</v>
      </c>
      <c r="G84" s="177">
        <v>8960</v>
      </c>
      <c r="H84" s="178">
        <v>6427</v>
      </c>
      <c r="I84" s="172">
        <v>18263</v>
      </c>
      <c r="J84" s="177">
        <v>2656</v>
      </c>
      <c r="K84" s="177">
        <v>9045</v>
      </c>
      <c r="L84" s="178">
        <v>6562</v>
      </c>
      <c r="M84" s="172">
        <v>18226</v>
      </c>
      <c r="N84" s="177">
        <v>2652</v>
      </c>
      <c r="O84" s="177">
        <v>9061</v>
      </c>
      <c r="P84" s="178">
        <v>6513</v>
      </c>
    </row>
    <row r="85" spans="1:16" x14ac:dyDescent="0.3">
      <c r="A85" s="208">
        <v>86</v>
      </c>
      <c r="B85" s="176" t="s">
        <v>1123</v>
      </c>
      <c r="C85" s="176">
        <v>86001</v>
      </c>
      <c r="D85" s="175" t="s">
        <v>1124</v>
      </c>
      <c r="E85" s="172">
        <v>19311</v>
      </c>
      <c r="F85" s="177">
        <v>5967</v>
      </c>
      <c r="G85" s="177">
        <v>8767</v>
      </c>
      <c r="H85" s="178">
        <v>4577</v>
      </c>
      <c r="I85" s="172">
        <v>19657</v>
      </c>
      <c r="J85" s="177">
        <v>6115</v>
      </c>
      <c r="K85" s="177">
        <v>8875</v>
      </c>
      <c r="L85" s="178">
        <v>4667</v>
      </c>
      <c r="M85" s="172">
        <v>18183</v>
      </c>
      <c r="N85" s="177">
        <v>4487</v>
      </c>
      <c r="O85" s="177">
        <v>8958</v>
      </c>
      <c r="P85" s="178">
        <v>4738</v>
      </c>
    </row>
    <row r="86" spans="1:16" x14ac:dyDescent="0.3">
      <c r="A86" s="208">
        <v>20</v>
      </c>
      <c r="B86" s="176" t="s">
        <v>504</v>
      </c>
      <c r="C86" s="176">
        <v>20011</v>
      </c>
      <c r="D86" s="175" t="s">
        <v>506</v>
      </c>
      <c r="E86" s="172">
        <v>17661</v>
      </c>
      <c r="F86" s="177">
        <v>2863</v>
      </c>
      <c r="G86" s="177">
        <v>10801</v>
      </c>
      <c r="H86" s="178">
        <v>3997</v>
      </c>
      <c r="I86" s="172">
        <v>17996</v>
      </c>
      <c r="J86" s="177">
        <v>2928</v>
      </c>
      <c r="K86" s="177">
        <v>11048</v>
      </c>
      <c r="L86" s="178">
        <v>4020</v>
      </c>
      <c r="M86" s="172">
        <v>18019</v>
      </c>
      <c r="N86" s="177">
        <v>2866</v>
      </c>
      <c r="O86" s="177">
        <v>11159</v>
      </c>
      <c r="P86" s="178">
        <v>3994</v>
      </c>
    </row>
    <row r="87" spans="1:16" x14ac:dyDescent="0.3">
      <c r="A87" s="208">
        <v>52</v>
      </c>
      <c r="B87" s="176" t="s">
        <v>180</v>
      </c>
      <c r="C87" s="176">
        <v>52356</v>
      </c>
      <c r="D87" s="175" t="s">
        <v>826</v>
      </c>
      <c r="E87" s="172">
        <v>17441</v>
      </c>
      <c r="F87" s="177">
        <v>3974</v>
      </c>
      <c r="G87" s="177">
        <v>7716</v>
      </c>
      <c r="H87" s="178">
        <v>5751</v>
      </c>
      <c r="I87" s="172">
        <v>17755</v>
      </c>
      <c r="J87" s="177">
        <v>4047</v>
      </c>
      <c r="K87" s="177">
        <v>7868</v>
      </c>
      <c r="L87" s="178">
        <v>5840</v>
      </c>
      <c r="M87" s="172">
        <v>17509</v>
      </c>
      <c r="N87" s="177">
        <v>3815</v>
      </c>
      <c r="O87" s="177">
        <v>7899</v>
      </c>
      <c r="P87" s="178">
        <v>5795</v>
      </c>
    </row>
    <row r="88" spans="1:16" x14ac:dyDescent="0.3">
      <c r="A88" s="208">
        <v>52</v>
      </c>
      <c r="B88" s="176" t="s">
        <v>180</v>
      </c>
      <c r="C88" s="176">
        <v>52835</v>
      </c>
      <c r="D88" s="175" t="s">
        <v>853</v>
      </c>
      <c r="E88" s="172">
        <v>17254</v>
      </c>
      <c r="F88" s="177">
        <v>3643</v>
      </c>
      <c r="G88" s="177">
        <v>8700</v>
      </c>
      <c r="H88" s="178">
        <v>4911</v>
      </c>
      <c r="I88" s="172">
        <v>17402</v>
      </c>
      <c r="J88" s="177">
        <v>3673</v>
      </c>
      <c r="K88" s="177">
        <v>8817</v>
      </c>
      <c r="L88" s="178">
        <v>4912</v>
      </c>
      <c r="M88" s="172">
        <v>17193</v>
      </c>
      <c r="N88" s="177">
        <v>3707</v>
      </c>
      <c r="O88" s="177">
        <v>8659</v>
      </c>
      <c r="P88" s="178">
        <v>4827</v>
      </c>
    </row>
    <row r="89" spans="1:16" x14ac:dyDescent="0.3">
      <c r="A89" s="208">
        <v>5</v>
      </c>
      <c r="B89" s="176" t="s">
        <v>107</v>
      </c>
      <c r="C89" s="176">
        <v>5440</v>
      </c>
      <c r="D89" s="175" t="s">
        <v>176</v>
      </c>
      <c r="E89" s="172">
        <v>17179</v>
      </c>
      <c r="F89" s="177">
        <v>1943</v>
      </c>
      <c r="G89" s="177">
        <v>11774</v>
      </c>
      <c r="H89" s="178">
        <v>3462</v>
      </c>
      <c r="I89" s="172">
        <v>17321</v>
      </c>
      <c r="J89" s="177">
        <v>2026</v>
      </c>
      <c r="K89" s="177">
        <v>11775</v>
      </c>
      <c r="L89" s="178">
        <v>3520</v>
      </c>
      <c r="M89" s="172">
        <v>17231</v>
      </c>
      <c r="N89" s="177">
        <v>2047</v>
      </c>
      <c r="O89" s="177">
        <v>11667</v>
      </c>
      <c r="P89" s="178">
        <v>3517</v>
      </c>
    </row>
    <row r="90" spans="1:16" x14ac:dyDescent="0.3">
      <c r="A90" s="208">
        <v>19</v>
      </c>
      <c r="B90" s="176" t="s">
        <v>467</v>
      </c>
      <c r="C90" s="176">
        <v>19698</v>
      </c>
      <c r="D90" s="175" t="s">
        <v>494</v>
      </c>
      <c r="E90" s="172">
        <v>17352</v>
      </c>
      <c r="F90" s="177">
        <v>2656</v>
      </c>
      <c r="G90" s="177">
        <v>10876</v>
      </c>
      <c r="H90" s="178">
        <v>3820</v>
      </c>
      <c r="I90" s="172">
        <v>17417</v>
      </c>
      <c r="J90" s="177">
        <v>2745</v>
      </c>
      <c r="K90" s="177">
        <v>10889</v>
      </c>
      <c r="L90" s="178">
        <v>3783</v>
      </c>
      <c r="M90" s="172">
        <v>17081</v>
      </c>
      <c r="N90" s="177">
        <v>2654</v>
      </c>
      <c r="O90" s="177">
        <v>10638</v>
      </c>
      <c r="P90" s="178">
        <v>3789</v>
      </c>
    </row>
    <row r="91" spans="1:16" x14ac:dyDescent="0.3">
      <c r="A91" s="208">
        <v>50</v>
      </c>
      <c r="B91" s="176" t="s">
        <v>777</v>
      </c>
      <c r="C91" s="176">
        <v>50568</v>
      </c>
      <c r="D91" s="175" t="s">
        <v>795</v>
      </c>
      <c r="E91" s="172">
        <v>16815</v>
      </c>
      <c r="F91" s="177">
        <v>1127</v>
      </c>
      <c r="G91" s="177">
        <v>13940</v>
      </c>
      <c r="H91" s="178">
        <v>1748</v>
      </c>
      <c r="I91" s="172">
        <v>16817</v>
      </c>
      <c r="J91" s="177">
        <v>1136</v>
      </c>
      <c r="K91" s="177">
        <v>13740</v>
      </c>
      <c r="L91" s="178">
        <v>1941</v>
      </c>
      <c r="M91" s="172">
        <v>16945</v>
      </c>
      <c r="N91" s="177">
        <v>1230</v>
      </c>
      <c r="O91" s="177">
        <v>13765</v>
      </c>
      <c r="P91" s="178">
        <v>1950</v>
      </c>
    </row>
    <row r="92" spans="1:16" x14ac:dyDescent="0.3">
      <c r="A92" s="208">
        <v>44</v>
      </c>
      <c r="B92" s="176" t="s">
        <v>734</v>
      </c>
      <c r="C92" s="176">
        <v>44430</v>
      </c>
      <c r="D92" s="175" t="s">
        <v>743</v>
      </c>
      <c r="E92" s="172">
        <v>16913</v>
      </c>
      <c r="F92" s="177">
        <v>4303</v>
      </c>
      <c r="G92" s="177">
        <v>7248</v>
      </c>
      <c r="H92" s="178">
        <v>5362</v>
      </c>
      <c r="I92" s="172">
        <v>16915</v>
      </c>
      <c r="J92" s="177">
        <v>4342</v>
      </c>
      <c r="K92" s="177">
        <v>7074</v>
      </c>
      <c r="L92" s="178">
        <v>5499</v>
      </c>
      <c r="M92" s="172">
        <v>16988</v>
      </c>
      <c r="N92" s="177">
        <v>4272</v>
      </c>
      <c r="O92" s="177">
        <v>7158</v>
      </c>
      <c r="P92" s="178">
        <v>5558</v>
      </c>
    </row>
    <row r="93" spans="1:16" x14ac:dyDescent="0.3">
      <c r="A93" s="208">
        <v>5</v>
      </c>
      <c r="B93" s="176" t="s">
        <v>107</v>
      </c>
      <c r="C93" s="176">
        <v>5318</v>
      </c>
      <c r="D93" s="175" t="s">
        <v>162</v>
      </c>
      <c r="E93" s="172">
        <v>16052</v>
      </c>
      <c r="F93" s="177">
        <v>1179</v>
      </c>
      <c r="G93" s="177">
        <v>12234</v>
      </c>
      <c r="H93" s="178">
        <v>2639</v>
      </c>
      <c r="I93" s="172">
        <v>16268</v>
      </c>
      <c r="J93" s="177">
        <v>1201</v>
      </c>
      <c r="K93" s="177">
        <v>12432</v>
      </c>
      <c r="L93" s="178">
        <v>2635</v>
      </c>
      <c r="M93" s="172">
        <v>15930</v>
      </c>
      <c r="N93" s="177">
        <v>1195</v>
      </c>
      <c r="O93" s="177">
        <v>12143</v>
      </c>
      <c r="P93" s="178">
        <v>2592</v>
      </c>
    </row>
    <row r="94" spans="1:16" x14ac:dyDescent="0.3">
      <c r="A94" s="208">
        <v>5</v>
      </c>
      <c r="B94" s="176" t="s">
        <v>107</v>
      </c>
      <c r="C94" s="176">
        <v>5308</v>
      </c>
      <c r="D94" s="175" t="s">
        <v>158</v>
      </c>
      <c r="E94" s="172">
        <v>15549</v>
      </c>
      <c r="F94" s="177">
        <v>1085</v>
      </c>
      <c r="G94" s="177">
        <v>12483</v>
      </c>
      <c r="H94" s="178">
        <v>1981</v>
      </c>
      <c r="I94" s="172">
        <v>15827</v>
      </c>
      <c r="J94" s="177">
        <v>1100</v>
      </c>
      <c r="K94" s="177">
        <v>12733</v>
      </c>
      <c r="L94" s="178">
        <v>1994</v>
      </c>
      <c r="M94" s="172">
        <v>15905</v>
      </c>
      <c r="N94" s="177">
        <v>1097</v>
      </c>
      <c r="O94" s="177">
        <v>12817</v>
      </c>
      <c r="P94" s="178">
        <v>1991</v>
      </c>
    </row>
    <row r="95" spans="1:16" x14ac:dyDescent="0.3">
      <c r="A95" s="208">
        <v>91</v>
      </c>
      <c r="B95" s="176" t="s">
        <v>1134</v>
      </c>
      <c r="C95" s="176">
        <v>91001</v>
      </c>
      <c r="D95" s="175" t="s">
        <v>1135</v>
      </c>
      <c r="E95" s="172">
        <v>16013</v>
      </c>
      <c r="F95" s="177">
        <v>2994</v>
      </c>
      <c r="G95" s="177">
        <v>8914</v>
      </c>
      <c r="H95" s="178">
        <v>4105</v>
      </c>
      <c r="I95" s="172">
        <v>16379</v>
      </c>
      <c r="J95" s="177">
        <v>3035</v>
      </c>
      <c r="K95" s="177">
        <v>9174</v>
      </c>
      <c r="L95" s="178">
        <v>4170</v>
      </c>
      <c r="M95" s="172">
        <v>16010</v>
      </c>
      <c r="N95" s="177">
        <v>3014</v>
      </c>
      <c r="O95" s="177">
        <v>8641</v>
      </c>
      <c r="P95" s="178">
        <v>4355</v>
      </c>
    </row>
    <row r="96" spans="1:16" x14ac:dyDescent="0.3">
      <c r="A96" s="208">
        <v>5</v>
      </c>
      <c r="B96" s="176" t="s">
        <v>107</v>
      </c>
      <c r="C96" s="176">
        <v>5837</v>
      </c>
      <c r="D96" s="175" t="s">
        <v>220</v>
      </c>
      <c r="E96" s="172">
        <v>15365</v>
      </c>
      <c r="F96" s="177">
        <v>5047</v>
      </c>
      <c r="G96" s="177">
        <v>8085</v>
      </c>
      <c r="H96" s="178">
        <v>2233</v>
      </c>
      <c r="I96" s="172">
        <v>15471</v>
      </c>
      <c r="J96" s="177">
        <v>5092</v>
      </c>
      <c r="K96" s="177">
        <v>8192</v>
      </c>
      <c r="L96" s="178">
        <v>2187</v>
      </c>
      <c r="M96" s="172">
        <v>15577</v>
      </c>
      <c r="N96" s="177">
        <v>5096</v>
      </c>
      <c r="O96" s="177">
        <v>8378</v>
      </c>
      <c r="P96" s="178">
        <v>2103</v>
      </c>
    </row>
    <row r="97" spans="1:16" x14ac:dyDescent="0.3">
      <c r="A97" s="208">
        <v>5</v>
      </c>
      <c r="B97" s="176" t="s">
        <v>107</v>
      </c>
      <c r="C97" s="176">
        <v>5148</v>
      </c>
      <c r="D97" s="175" t="s">
        <v>140</v>
      </c>
      <c r="E97" s="172">
        <v>15259</v>
      </c>
      <c r="F97" s="177">
        <v>1611</v>
      </c>
      <c r="G97" s="177">
        <v>10430</v>
      </c>
      <c r="H97" s="178">
        <v>3218</v>
      </c>
      <c r="I97" s="172">
        <v>15414</v>
      </c>
      <c r="J97" s="177">
        <v>1650</v>
      </c>
      <c r="K97" s="177">
        <v>10570</v>
      </c>
      <c r="L97" s="178">
        <v>3194</v>
      </c>
      <c r="M97" s="172">
        <v>15271</v>
      </c>
      <c r="N97" s="177">
        <v>1666</v>
      </c>
      <c r="O97" s="177">
        <v>10405</v>
      </c>
      <c r="P97" s="178">
        <v>3200</v>
      </c>
    </row>
    <row r="98" spans="1:16" x14ac:dyDescent="0.3">
      <c r="A98" s="208">
        <v>68</v>
      </c>
      <c r="B98" s="176" t="s">
        <v>918</v>
      </c>
      <c r="C98" s="176">
        <v>68679</v>
      </c>
      <c r="D98" s="175" t="s">
        <v>978</v>
      </c>
      <c r="E98" s="172">
        <v>15480</v>
      </c>
      <c r="F98" s="177">
        <v>2263</v>
      </c>
      <c r="G98" s="177">
        <v>8380</v>
      </c>
      <c r="H98" s="178">
        <v>4837</v>
      </c>
      <c r="I98" s="172">
        <v>15341</v>
      </c>
      <c r="J98" s="177">
        <v>2143</v>
      </c>
      <c r="K98" s="177">
        <v>8230</v>
      </c>
      <c r="L98" s="178">
        <v>4968</v>
      </c>
      <c r="M98" s="172">
        <v>15253</v>
      </c>
      <c r="N98" s="177">
        <v>1967</v>
      </c>
      <c r="O98" s="177">
        <v>8277</v>
      </c>
      <c r="P98" s="178">
        <v>5009</v>
      </c>
    </row>
    <row r="99" spans="1:16" x14ac:dyDescent="0.3">
      <c r="A99" s="208">
        <v>5</v>
      </c>
      <c r="B99" s="176" t="s">
        <v>107</v>
      </c>
      <c r="C99" s="176">
        <v>5212</v>
      </c>
      <c r="D99" s="175" t="s">
        <v>148</v>
      </c>
      <c r="E99" s="172">
        <v>14565</v>
      </c>
      <c r="F99" s="177">
        <v>1540</v>
      </c>
      <c r="G99" s="177">
        <v>9783</v>
      </c>
      <c r="H99" s="178">
        <v>3242</v>
      </c>
      <c r="I99" s="172">
        <v>14608</v>
      </c>
      <c r="J99" s="177">
        <v>1562</v>
      </c>
      <c r="K99" s="177">
        <v>9786</v>
      </c>
      <c r="L99" s="178">
        <v>3260</v>
      </c>
      <c r="M99" s="172">
        <v>14529</v>
      </c>
      <c r="N99" s="177">
        <v>1546</v>
      </c>
      <c r="O99" s="177">
        <v>9726</v>
      </c>
      <c r="P99" s="178">
        <v>3257</v>
      </c>
    </row>
    <row r="100" spans="1:16" x14ac:dyDescent="0.3">
      <c r="A100" s="208">
        <v>5</v>
      </c>
      <c r="B100" s="176" t="s">
        <v>107</v>
      </c>
      <c r="C100" s="176">
        <v>5129</v>
      </c>
      <c r="D100" s="175" t="s">
        <v>134</v>
      </c>
      <c r="E100" s="172">
        <v>14028</v>
      </c>
      <c r="F100" s="177">
        <v>2129</v>
      </c>
      <c r="G100" s="177">
        <v>8486</v>
      </c>
      <c r="H100" s="178">
        <v>3413</v>
      </c>
      <c r="I100" s="172">
        <v>14310</v>
      </c>
      <c r="J100" s="177">
        <v>2150</v>
      </c>
      <c r="K100" s="177">
        <v>8700</v>
      </c>
      <c r="L100" s="178">
        <v>3460</v>
      </c>
      <c r="M100" s="172">
        <v>14282</v>
      </c>
      <c r="N100" s="177">
        <v>2114</v>
      </c>
      <c r="O100" s="177">
        <v>8719</v>
      </c>
      <c r="P100" s="178">
        <v>3449</v>
      </c>
    </row>
    <row r="101" spans="1:16" x14ac:dyDescent="0.3">
      <c r="A101" s="208">
        <v>5</v>
      </c>
      <c r="B101" s="176" t="s">
        <v>107</v>
      </c>
      <c r="C101" s="176">
        <v>5154</v>
      </c>
      <c r="D101" s="175" t="s">
        <v>142</v>
      </c>
      <c r="E101" s="172">
        <v>13718</v>
      </c>
      <c r="F101" s="177">
        <v>2275</v>
      </c>
      <c r="G101" s="177">
        <v>9134</v>
      </c>
      <c r="H101" s="178">
        <v>2309</v>
      </c>
      <c r="I101" s="172">
        <v>13824</v>
      </c>
      <c r="J101" s="177">
        <v>2344</v>
      </c>
      <c r="K101" s="177">
        <v>9201</v>
      </c>
      <c r="L101" s="178">
        <v>2279</v>
      </c>
      <c r="M101" s="172">
        <v>13908</v>
      </c>
      <c r="N101" s="177">
        <v>2342</v>
      </c>
      <c r="O101" s="177">
        <v>9235</v>
      </c>
      <c r="P101" s="178">
        <v>2331</v>
      </c>
    </row>
    <row r="102" spans="1:16" x14ac:dyDescent="0.3">
      <c r="A102" s="208">
        <v>94</v>
      </c>
      <c r="B102" s="176" t="s">
        <v>1141</v>
      </c>
      <c r="C102" s="176">
        <v>94001</v>
      </c>
      <c r="D102" s="175" t="s">
        <v>1142</v>
      </c>
      <c r="E102" s="172">
        <v>13495</v>
      </c>
      <c r="F102" s="177">
        <v>1284</v>
      </c>
      <c r="G102" s="177">
        <v>10022</v>
      </c>
      <c r="H102" s="178">
        <v>2189</v>
      </c>
      <c r="I102" s="172">
        <v>14013</v>
      </c>
      <c r="J102" s="177">
        <v>1620</v>
      </c>
      <c r="K102" s="177">
        <v>10084</v>
      </c>
      <c r="L102" s="178">
        <v>2309</v>
      </c>
      <c r="M102" s="172">
        <v>13753</v>
      </c>
      <c r="N102" s="177">
        <v>1341</v>
      </c>
      <c r="O102" s="177">
        <v>10188</v>
      </c>
      <c r="P102" s="178">
        <v>2224</v>
      </c>
    </row>
    <row r="103" spans="1:16" x14ac:dyDescent="0.3">
      <c r="A103" s="208">
        <v>17</v>
      </c>
      <c r="B103" s="176" t="s">
        <v>134</v>
      </c>
      <c r="C103" s="176">
        <v>17380</v>
      </c>
      <c r="D103" s="175" t="s">
        <v>431</v>
      </c>
      <c r="E103" s="172">
        <v>12357</v>
      </c>
      <c r="F103" s="177">
        <v>2480</v>
      </c>
      <c r="G103" s="177">
        <v>6665</v>
      </c>
      <c r="H103" s="178">
        <v>3212</v>
      </c>
      <c r="I103" s="172">
        <v>12620</v>
      </c>
      <c r="J103" s="177">
        <v>2600</v>
      </c>
      <c r="K103" s="177">
        <v>6757</v>
      </c>
      <c r="L103" s="178">
        <v>3263</v>
      </c>
      <c r="M103" s="172">
        <v>12756</v>
      </c>
      <c r="N103" s="177">
        <v>2698</v>
      </c>
      <c r="O103" s="177">
        <v>6826</v>
      </c>
      <c r="P103" s="178">
        <v>3232</v>
      </c>
    </row>
    <row r="104" spans="1:16" x14ac:dyDescent="0.3">
      <c r="A104" s="208">
        <v>73</v>
      </c>
      <c r="B104" s="176" t="s">
        <v>1016</v>
      </c>
      <c r="C104" s="176">
        <v>73268</v>
      </c>
      <c r="D104" s="175" t="s">
        <v>1032</v>
      </c>
      <c r="E104" s="172">
        <v>13268</v>
      </c>
      <c r="F104" s="177">
        <v>3496</v>
      </c>
      <c r="G104" s="177">
        <v>6486</v>
      </c>
      <c r="H104" s="178">
        <v>3286</v>
      </c>
      <c r="I104" s="172">
        <v>13316</v>
      </c>
      <c r="J104" s="177">
        <v>3599</v>
      </c>
      <c r="K104" s="177">
        <v>6336</v>
      </c>
      <c r="L104" s="178">
        <v>3381</v>
      </c>
      <c r="M104" s="172">
        <v>12639</v>
      </c>
      <c r="N104" s="177">
        <v>2954</v>
      </c>
      <c r="O104" s="177">
        <v>6252</v>
      </c>
      <c r="P104" s="178">
        <v>3433</v>
      </c>
    </row>
    <row r="105" spans="1:16" x14ac:dyDescent="0.3">
      <c r="A105" s="208">
        <v>76</v>
      </c>
      <c r="B105" s="176" t="s">
        <v>1062</v>
      </c>
      <c r="C105" s="176">
        <v>76130</v>
      </c>
      <c r="D105" s="175" t="s">
        <v>237</v>
      </c>
      <c r="E105" s="172">
        <v>12143</v>
      </c>
      <c r="F105" s="177">
        <v>1484</v>
      </c>
      <c r="G105" s="177">
        <v>7674</v>
      </c>
      <c r="H105" s="178">
        <v>2985</v>
      </c>
      <c r="I105" s="172">
        <v>12273</v>
      </c>
      <c r="J105" s="177">
        <v>1534</v>
      </c>
      <c r="K105" s="177">
        <v>7732</v>
      </c>
      <c r="L105" s="178">
        <v>3007</v>
      </c>
      <c r="M105" s="172">
        <v>12406</v>
      </c>
      <c r="N105" s="177">
        <v>1542</v>
      </c>
      <c r="O105" s="177">
        <v>7835</v>
      </c>
      <c r="P105" s="178">
        <v>3029</v>
      </c>
    </row>
    <row r="106" spans="1:16" x14ac:dyDescent="0.3">
      <c r="A106" s="208">
        <v>66</v>
      </c>
      <c r="B106" s="176" t="s">
        <v>443</v>
      </c>
      <c r="C106" s="176">
        <v>66682</v>
      </c>
      <c r="D106" s="175" t="s">
        <v>916</v>
      </c>
      <c r="E106" s="172">
        <v>12236</v>
      </c>
      <c r="F106" s="177">
        <v>2729</v>
      </c>
      <c r="G106" s="177">
        <v>6320</v>
      </c>
      <c r="H106" s="178">
        <v>3187</v>
      </c>
      <c r="I106" s="172">
        <v>12545</v>
      </c>
      <c r="J106" s="177">
        <v>2909</v>
      </c>
      <c r="K106" s="177">
        <v>6382</v>
      </c>
      <c r="L106" s="178">
        <v>3254</v>
      </c>
      <c r="M106" s="172">
        <v>12392</v>
      </c>
      <c r="N106" s="177">
        <v>2866</v>
      </c>
      <c r="O106" s="177">
        <v>6231</v>
      </c>
      <c r="P106" s="178">
        <v>3295</v>
      </c>
    </row>
    <row r="107" spans="1:16" x14ac:dyDescent="0.3">
      <c r="A107" s="208">
        <v>44</v>
      </c>
      <c r="B107" s="176" t="s">
        <v>734</v>
      </c>
      <c r="C107" s="176">
        <v>44847</v>
      </c>
      <c r="D107" s="175" t="s">
        <v>746</v>
      </c>
      <c r="E107" s="172">
        <v>12078</v>
      </c>
      <c r="F107" s="177">
        <v>2147</v>
      </c>
      <c r="G107" s="177">
        <v>5923</v>
      </c>
      <c r="H107" s="178">
        <v>4008</v>
      </c>
      <c r="I107" s="172">
        <v>11811</v>
      </c>
      <c r="J107" s="177">
        <v>2142</v>
      </c>
      <c r="K107" s="177">
        <v>5860</v>
      </c>
      <c r="L107" s="178">
        <v>3809</v>
      </c>
      <c r="M107" s="172">
        <v>11900</v>
      </c>
      <c r="N107" s="177">
        <v>2146</v>
      </c>
      <c r="O107" s="177">
        <v>5851</v>
      </c>
      <c r="P107" s="178">
        <v>3903</v>
      </c>
    </row>
    <row r="108" spans="1:16" x14ac:dyDescent="0.3">
      <c r="A108" s="208">
        <v>44</v>
      </c>
      <c r="B108" s="176" t="s">
        <v>734</v>
      </c>
      <c r="C108" s="176">
        <v>44035</v>
      </c>
      <c r="D108" s="175" t="s">
        <v>453</v>
      </c>
      <c r="E108" s="172">
        <v>11893</v>
      </c>
      <c r="F108" s="177">
        <v>731</v>
      </c>
      <c r="G108" s="177">
        <v>10542</v>
      </c>
      <c r="H108" s="178">
        <v>620</v>
      </c>
      <c r="I108" s="172">
        <v>11770</v>
      </c>
      <c r="J108" s="177">
        <v>745</v>
      </c>
      <c r="K108" s="177">
        <v>10418</v>
      </c>
      <c r="L108" s="178">
        <v>607</v>
      </c>
      <c r="M108" s="172">
        <v>11697</v>
      </c>
      <c r="N108" s="177">
        <v>741</v>
      </c>
      <c r="O108" s="177">
        <v>10385</v>
      </c>
      <c r="P108" s="178">
        <v>571</v>
      </c>
    </row>
    <row r="109" spans="1:16" x14ac:dyDescent="0.3">
      <c r="A109" s="208">
        <v>86</v>
      </c>
      <c r="B109" s="176" t="s">
        <v>1123</v>
      </c>
      <c r="C109" s="176">
        <v>86568</v>
      </c>
      <c r="D109" s="175" t="s">
        <v>1126</v>
      </c>
      <c r="E109" s="172">
        <v>10965</v>
      </c>
      <c r="F109" s="177">
        <v>1978</v>
      </c>
      <c r="G109" s="177">
        <v>6450</v>
      </c>
      <c r="H109" s="178">
        <v>2537</v>
      </c>
      <c r="I109" s="172">
        <v>11324</v>
      </c>
      <c r="J109" s="177">
        <v>2087</v>
      </c>
      <c r="K109" s="177">
        <v>6579</v>
      </c>
      <c r="L109" s="178">
        <v>2658</v>
      </c>
      <c r="M109" s="172">
        <v>11380</v>
      </c>
      <c r="N109" s="177">
        <v>2072</v>
      </c>
      <c r="O109" s="177">
        <v>6638</v>
      </c>
      <c r="P109" s="178">
        <v>2670</v>
      </c>
    </row>
    <row r="110" spans="1:16" x14ac:dyDescent="0.3">
      <c r="A110" s="208">
        <v>20</v>
      </c>
      <c r="B110" s="176" t="s">
        <v>504</v>
      </c>
      <c r="C110" s="176">
        <v>20013</v>
      </c>
      <c r="D110" s="175" t="s">
        <v>507</v>
      </c>
      <c r="E110" s="172">
        <v>10738</v>
      </c>
      <c r="F110" s="177">
        <v>6667</v>
      </c>
      <c r="G110" s="177">
        <v>2702</v>
      </c>
      <c r="H110" s="178">
        <v>1369</v>
      </c>
      <c r="I110" s="172">
        <v>11014</v>
      </c>
      <c r="J110" s="177">
        <v>6738</v>
      </c>
      <c r="K110" s="177">
        <v>2788</v>
      </c>
      <c r="L110" s="178">
        <v>1488</v>
      </c>
      <c r="M110" s="172">
        <v>11032</v>
      </c>
      <c r="N110" s="177">
        <v>6723</v>
      </c>
      <c r="O110" s="177">
        <v>2777</v>
      </c>
      <c r="P110" s="178">
        <v>1532</v>
      </c>
    </row>
    <row r="111" spans="1:16" x14ac:dyDescent="0.3">
      <c r="A111" s="208">
        <v>5</v>
      </c>
      <c r="B111" s="176" t="s">
        <v>107</v>
      </c>
      <c r="C111" s="176">
        <v>5736</v>
      </c>
      <c r="D111" s="175" t="s">
        <v>212</v>
      </c>
      <c r="E111" s="172">
        <v>10687</v>
      </c>
      <c r="F111" s="177">
        <v>613</v>
      </c>
      <c r="G111" s="177">
        <v>8729</v>
      </c>
      <c r="H111" s="178">
        <v>1345</v>
      </c>
      <c r="I111" s="172">
        <v>10782</v>
      </c>
      <c r="J111" s="177">
        <v>629</v>
      </c>
      <c r="K111" s="177">
        <v>8791</v>
      </c>
      <c r="L111" s="178">
        <v>1362</v>
      </c>
      <c r="M111" s="172">
        <v>10894</v>
      </c>
      <c r="N111" s="177">
        <v>644</v>
      </c>
      <c r="O111" s="177">
        <v>8884</v>
      </c>
      <c r="P111" s="178">
        <v>1366</v>
      </c>
    </row>
    <row r="112" spans="1:16" x14ac:dyDescent="0.3">
      <c r="A112" s="208">
        <v>54</v>
      </c>
      <c r="B112" s="176" t="s">
        <v>856</v>
      </c>
      <c r="C112" s="176">
        <v>54518</v>
      </c>
      <c r="D112" s="175" t="s">
        <v>882</v>
      </c>
      <c r="E112" s="172">
        <v>10524</v>
      </c>
      <c r="F112" s="177">
        <v>4561</v>
      </c>
      <c r="G112" s="177">
        <v>3205</v>
      </c>
      <c r="H112" s="178">
        <v>2758</v>
      </c>
      <c r="I112" s="172">
        <v>10827</v>
      </c>
      <c r="J112" s="177">
        <v>4753</v>
      </c>
      <c r="K112" s="177">
        <v>3208</v>
      </c>
      <c r="L112" s="178">
        <v>2866</v>
      </c>
      <c r="M112" s="172">
        <v>10822</v>
      </c>
      <c r="N112" s="177">
        <v>4749</v>
      </c>
      <c r="O112" s="177">
        <v>3181</v>
      </c>
      <c r="P112" s="178">
        <v>2892</v>
      </c>
    </row>
    <row r="113" spans="1:16" x14ac:dyDescent="0.3">
      <c r="A113" s="208">
        <v>47</v>
      </c>
      <c r="B113" s="176" t="s">
        <v>748</v>
      </c>
      <c r="C113" s="176">
        <v>47189</v>
      </c>
      <c r="D113" s="175" t="s">
        <v>755</v>
      </c>
      <c r="E113" s="172">
        <v>10552</v>
      </c>
      <c r="F113" s="177">
        <v>2823</v>
      </c>
      <c r="G113" s="177">
        <v>5316</v>
      </c>
      <c r="H113" s="178">
        <v>2413</v>
      </c>
      <c r="I113" s="172">
        <v>10632</v>
      </c>
      <c r="J113" s="177">
        <v>2923</v>
      </c>
      <c r="K113" s="177">
        <v>5300</v>
      </c>
      <c r="L113" s="178">
        <v>2409</v>
      </c>
      <c r="M113" s="172">
        <v>10547</v>
      </c>
      <c r="N113" s="177">
        <v>3006</v>
      </c>
      <c r="O113" s="177">
        <v>5222</v>
      </c>
      <c r="P113" s="178">
        <v>2319</v>
      </c>
    </row>
    <row r="114" spans="1:16" x14ac:dyDescent="0.3">
      <c r="A114" s="208">
        <v>50</v>
      </c>
      <c r="B114" s="176" t="s">
        <v>777</v>
      </c>
      <c r="C114" s="176">
        <v>50313</v>
      </c>
      <c r="D114" s="175" t="s">
        <v>160</v>
      </c>
      <c r="E114" s="172">
        <v>9527</v>
      </c>
      <c r="F114" s="177">
        <v>1306</v>
      </c>
      <c r="G114" s="177">
        <v>5399</v>
      </c>
      <c r="H114" s="178">
        <v>2822</v>
      </c>
      <c r="I114" s="172">
        <v>10386</v>
      </c>
      <c r="J114" s="177">
        <v>1497</v>
      </c>
      <c r="K114" s="177">
        <v>5928</v>
      </c>
      <c r="L114" s="178">
        <v>2961</v>
      </c>
      <c r="M114" s="172">
        <v>10479</v>
      </c>
      <c r="N114" s="177">
        <v>1543</v>
      </c>
      <c r="O114" s="177">
        <v>5995</v>
      </c>
      <c r="P114" s="178">
        <v>2941</v>
      </c>
    </row>
    <row r="115" spans="1:16" x14ac:dyDescent="0.3">
      <c r="A115" s="208">
        <v>25</v>
      </c>
      <c r="B115" s="176" t="s">
        <v>558</v>
      </c>
      <c r="C115" s="176">
        <v>25799</v>
      </c>
      <c r="D115" s="175" t="s">
        <v>649</v>
      </c>
      <c r="E115" s="172">
        <v>10222</v>
      </c>
      <c r="F115" s="177">
        <v>903</v>
      </c>
      <c r="G115" s="177">
        <v>7555</v>
      </c>
      <c r="H115" s="178">
        <v>1764</v>
      </c>
      <c r="I115" s="172">
        <v>10519</v>
      </c>
      <c r="J115" s="177">
        <v>920</v>
      </c>
      <c r="K115" s="177">
        <v>7825</v>
      </c>
      <c r="L115" s="178">
        <v>1774</v>
      </c>
      <c r="M115" s="172">
        <v>10406</v>
      </c>
      <c r="N115" s="177">
        <v>910</v>
      </c>
      <c r="O115" s="177">
        <v>7726</v>
      </c>
      <c r="P115" s="178">
        <v>1770</v>
      </c>
    </row>
    <row r="116" spans="1:16" x14ac:dyDescent="0.3">
      <c r="A116" s="208">
        <v>5</v>
      </c>
      <c r="B116" s="176" t="s">
        <v>107</v>
      </c>
      <c r="C116" s="176">
        <v>5686</v>
      </c>
      <c r="D116" s="175" t="s">
        <v>209</v>
      </c>
      <c r="E116" s="172">
        <v>10438</v>
      </c>
      <c r="F116" s="177">
        <v>1285</v>
      </c>
      <c r="G116" s="177">
        <v>6713</v>
      </c>
      <c r="H116" s="178">
        <v>2440</v>
      </c>
      <c r="I116" s="172">
        <v>10512</v>
      </c>
      <c r="J116" s="177">
        <v>1307</v>
      </c>
      <c r="K116" s="177">
        <v>6748</v>
      </c>
      <c r="L116" s="178">
        <v>2457</v>
      </c>
      <c r="M116" s="172">
        <v>10407</v>
      </c>
      <c r="N116" s="177">
        <v>1284</v>
      </c>
      <c r="O116" s="177">
        <v>6656</v>
      </c>
      <c r="P116" s="178">
        <v>2467</v>
      </c>
    </row>
    <row r="117" spans="1:16" x14ac:dyDescent="0.3">
      <c r="A117" s="208">
        <v>25</v>
      </c>
      <c r="B117" s="176" t="s">
        <v>558</v>
      </c>
      <c r="C117" s="176">
        <v>25843</v>
      </c>
      <c r="D117" s="175" t="s">
        <v>657</v>
      </c>
      <c r="E117" s="172">
        <v>10610</v>
      </c>
      <c r="F117" s="177">
        <v>1203</v>
      </c>
      <c r="G117" s="177">
        <v>6737</v>
      </c>
      <c r="H117" s="178">
        <v>2670</v>
      </c>
      <c r="I117" s="172">
        <v>10588</v>
      </c>
      <c r="J117" s="177">
        <v>1211</v>
      </c>
      <c r="K117" s="177">
        <v>6668</v>
      </c>
      <c r="L117" s="178">
        <v>2709</v>
      </c>
      <c r="M117" s="172">
        <v>10416</v>
      </c>
      <c r="N117" s="177">
        <v>1199</v>
      </c>
      <c r="O117" s="177">
        <v>6487</v>
      </c>
      <c r="P117" s="178">
        <v>2730</v>
      </c>
    </row>
    <row r="118" spans="1:16" x14ac:dyDescent="0.3">
      <c r="A118" s="208">
        <v>13</v>
      </c>
      <c r="B118" s="176" t="s">
        <v>257</v>
      </c>
      <c r="C118" s="176">
        <v>13430</v>
      </c>
      <c r="D118" s="175" t="s">
        <v>274</v>
      </c>
      <c r="E118" s="172">
        <v>9960</v>
      </c>
      <c r="F118" s="177">
        <v>2651</v>
      </c>
      <c r="G118" s="177">
        <v>5575</v>
      </c>
      <c r="H118" s="178">
        <v>1734</v>
      </c>
      <c r="I118" s="172">
        <v>10245</v>
      </c>
      <c r="J118" s="177">
        <v>2673</v>
      </c>
      <c r="K118" s="177">
        <v>5572</v>
      </c>
      <c r="L118" s="178">
        <v>2000</v>
      </c>
      <c r="M118" s="172">
        <v>10312</v>
      </c>
      <c r="N118" s="177">
        <v>2774</v>
      </c>
      <c r="O118" s="177">
        <v>5451</v>
      </c>
      <c r="P118" s="178">
        <v>2087</v>
      </c>
    </row>
    <row r="119" spans="1:16" x14ac:dyDescent="0.3">
      <c r="A119" s="208">
        <v>15</v>
      </c>
      <c r="B119" s="176" t="s">
        <v>304</v>
      </c>
      <c r="C119" s="176">
        <v>15572</v>
      </c>
      <c r="D119" s="175" t="s">
        <v>374</v>
      </c>
      <c r="E119" s="172">
        <v>10013</v>
      </c>
      <c r="F119" s="177">
        <v>2208</v>
      </c>
      <c r="G119" s="177">
        <v>6474</v>
      </c>
      <c r="H119" s="178">
        <v>1331</v>
      </c>
      <c r="I119" s="172">
        <v>9941</v>
      </c>
      <c r="J119" s="177">
        <v>2210</v>
      </c>
      <c r="K119" s="177">
        <v>6386</v>
      </c>
      <c r="L119" s="178">
        <v>1345</v>
      </c>
      <c r="M119" s="172">
        <v>10195</v>
      </c>
      <c r="N119" s="177">
        <v>2383</v>
      </c>
      <c r="O119" s="177">
        <v>6453</v>
      </c>
      <c r="P119" s="178">
        <v>1359</v>
      </c>
    </row>
    <row r="120" spans="1:16" x14ac:dyDescent="0.3">
      <c r="A120" s="208">
        <v>15</v>
      </c>
      <c r="B120" s="176" t="s">
        <v>304</v>
      </c>
      <c r="C120" s="176">
        <v>15176</v>
      </c>
      <c r="D120" s="175" t="s">
        <v>318</v>
      </c>
      <c r="E120" s="172">
        <v>9285</v>
      </c>
      <c r="F120" s="177">
        <v>2053</v>
      </c>
      <c r="G120" s="177">
        <v>4206</v>
      </c>
      <c r="H120" s="178">
        <v>3026</v>
      </c>
      <c r="I120" s="172">
        <v>9954</v>
      </c>
      <c r="J120" s="177">
        <v>2157</v>
      </c>
      <c r="K120" s="177">
        <v>4743</v>
      </c>
      <c r="L120" s="178">
        <v>3054</v>
      </c>
      <c r="M120" s="172">
        <v>9887</v>
      </c>
      <c r="N120" s="177">
        <v>2154</v>
      </c>
      <c r="O120" s="177">
        <v>4628</v>
      </c>
      <c r="P120" s="178">
        <v>3105</v>
      </c>
    </row>
    <row r="121" spans="1:16" x14ac:dyDescent="0.3">
      <c r="A121" s="208">
        <v>8</v>
      </c>
      <c r="B121" s="176" t="s">
        <v>233</v>
      </c>
      <c r="C121" s="176">
        <v>8433</v>
      </c>
      <c r="D121" s="176" t="s">
        <v>241</v>
      </c>
      <c r="E121" s="172">
        <v>9332</v>
      </c>
      <c r="F121" s="177">
        <v>1036</v>
      </c>
      <c r="G121" s="177">
        <v>6996</v>
      </c>
      <c r="H121" s="178">
        <v>1300</v>
      </c>
      <c r="I121" s="172">
        <v>9657</v>
      </c>
      <c r="J121" s="177">
        <v>1054</v>
      </c>
      <c r="K121" s="177">
        <v>7240</v>
      </c>
      <c r="L121" s="178">
        <v>1363</v>
      </c>
      <c r="M121" s="172">
        <v>9629</v>
      </c>
      <c r="N121" s="177">
        <v>1090</v>
      </c>
      <c r="O121" s="177">
        <v>7246</v>
      </c>
      <c r="P121" s="178">
        <v>1293</v>
      </c>
    </row>
    <row r="122" spans="1:16" x14ac:dyDescent="0.3">
      <c r="A122" s="208">
        <v>23</v>
      </c>
      <c r="B122" s="176" t="s">
        <v>268</v>
      </c>
      <c r="C122" s="176">
        <v>23466</v>
      </c>
      <c r="D122" s="175" t="s">
        <v>542</v>
      </c>
      <c r="E122" s="172">
        <v>9198</v>
      </c>
      <c r="F122" s="177">
        <v>1466</v>
      </c>
      <c r="G122" s="177">
        <v>5891</v>
      </c>
      <c r="H122" s="178">
        <v>1841</v>
      </c>
      <c r="I122" s="172">
        <v>9394</v>
      </c>
      <c r="J122" s="177">
        <v>1539</v>
      </c>
      <c r="K122" s="177">
        <v>5969</v>
      </c>
      <c r="L122" s="178">
        <v>1886</v>
      </c>
      <c r="M122" s="172">
        <v>9324</v>
      </c>
      <c r="N122" s="177">
        <v>1545</v>
      </c>
      <c r="O122" s="177">
        <v>5895</v>
      </c>
      <c r="P122" s="178">
        <v>1884</v>
      </c>
    </row>
    <row r="123" spans="1:16" x14ac:dyDescent="0.3">
      <c r="A123" s="208">
        <v>19</v>
      </c>
      <c r="B123" s="176" t="s">
        <v>467</v>
      </c>
      <c r="C123" s="176">
        <v>19364</v>
      </c>
      <c r="D123" s="175" t="s">
        <v>480</v>
      </c>
      <c r="E123" s="172">
        <v>9272</v>
      </c>
      <c r="F123" s="177">
        <v>8938</v>
      </c>
      <c r="G123" s="177">
        <v>87</v>
      </c>
      <c r="H123" s="178">
        <v>247</v>
      </c>
      <c r="I123" s="172">
        <v>9300</v>
      </c>
      <c r="J123" s="177">
        <v>8968</v>
      </c>
      <c r="K123" s="177">
        <v>93</v>
      </c>
      <c r="L123" s="178">
        <v>239</v>
      </c>
      <c r="M123" s="172">
        <v>9187</v>
      </c>
      <c r="N123" s="177">
        <v>8882</v>
      </c>
      <c r="O123" s="177">
        <v>70</v>
      </c>
      <c r="P123" s="178">
        <v>235</v>
      </c>
    </row>
    <row r="124" spans="1:16" x14ac:dyDescent="0.3">
      <c r="A124" s="208">
        <v>85</v>
      </c>
      <c r="B124" s="176" t="s">
        <v>1105</v>
      </c>
      <c r="C124" s="176">
        <v>85440</v>
      </c>
      <c r="D124" s="175" t="s">
        <v>302</v>
      </c>
      <c r="E124" s="172">
        <v>9138</v>
      </c>
      <c r="F124" s="177">
        <v>818</v>
      </c>
      <c r="G124" s="177">
        <v>6814</v>
      </c>
      <c r="H124" s="178">
        <v>1506</v>
      </c>
      <c r="I124" s="172">
        <v>9253</v>
      </c>
      <c r="J124" s="177">
        <v>815</v>
      </c>
      <c r="K124" s="177">
        <v>6902</v>
      </c>
      <c r="L124" s="178">
        <v>1536</v>
      </c>
      <c r="M124" s="172">
        <v>9177</v>
      </c>
      <c r="N124" s="177">
        <v>816</v>
      </c>
      <c r="O124" s="177">
        <v>6834</v>
      </c>
      <c r="P124" s="178">
        <v>1527</v>
      </c>
    </row>
    <row r="125" spans="1:16" x14ac:dyDescent="0.3">
      <c r="A125" s="208">
        <v>13</v>
      </c>
      <c r="B125" s="176" t="s">
        <v>257</v>
      </c>
      <c r="C125" s="176">
        <v>13836</v>
      </c>
      <c r="D125" s="175" t="s">
        <v>300</v>
      </c>
      <c r="E125" s="172">
        <v>9105</v>
      </c>
      <c r="F125" s="177">
        <v>1207</v>
      </c>
      <c r="G125" s="177">
        <v>6132</v>
      </c>
      <c r="H125" s="178">
        <v>1766</v>
      </c>
      <c r="I125" s="172">
        <v>9061</v>
      </c>
      <c r="J125" s="177">
        <v>1224</v>
      </c>
      <c r="K125" s="177">
        <v>6064</v>
      </c>
      <c r="L125" s="178">
        <v>1773</v>
      </c>
      <c r="M125" s="172">
        <v>9002</v>
      </c>
      <c r="N125" s="177">
        <v>1200</v>
      </c>
      <c r="O125" s="177">
        <v>6045</v>
      </c>
      <c r="P125" s="178">
        <v>1757</v>
      </c>
    </row>
    <row r="126" spans="1:16" x14ac:dyDescent="0.3">
      <c r="A126" s="208">
        <v>5</v>
      </c>
      <c r="B126" s="176" t="s">
        <v>107</v>
      </c>
      <c r="C126" s="176">
        <v>5042</v>
      </c>
      <c r="D126" s="175" t="s">
        <v>118</v>
      </c>
      <c r="E126" s="172">
        <v>8177</v>
      </c>
      <c r="F126" s="177">
        <v>1349</v>
      </c>
      <c r="G126" s="177">
        <v>5844</v>
      </c>
      <c r="H126" s="178">
        <v>984</v>
      </c>
      <c r="I126" s="172">
        <v>8439</v>
      </c>
      <c r="J126" s="177">
        <v>1408</v>
      </c>
      <c r="K126" s="177">
        <v>6047</v>
      </c>
      <c r="L126" s="178">
        <v>984</v>
      </c>
      <c r="M126" s="172">
        <v>8694</v>
      </c>
      <c r="N126" s="177">
        <v>1339</v>
      </c>
      <c r="O126" s="177">
        <v>6360</v>
      </c>
      <c r="P126" s="178">
        <v>995</v>
      </c>
    </row>
    <row r="127" spans="1:16" x14ac:dyDescent="0.3">
      <c r="A127" s="208">
        <v>41</v>
      </c>
      <c r="B127" s="176" t="s">
        <v>699</v>
      </c>
      <c r="C127" s="176">
        <v>41298</v>
      </c>
      <c r="D127" s="175" t="s">
        <v>710</v>
      </c>
      <c r="E127" s="172">
        <v>8204</v>
      </c>
      <c r="F127" s="177">
        <v>2122</v>
      </c>
      <c r="G127" s="177">
        <v>3537</v>
      </c>
      <c r="H127" s="178">
        <v>2545</v>
      </c>
      <c r="I127" s="172">
        <v>8557</v>
      </c>
      <c r="J127" s="177">
        <v>2198</v>
      </c>
      <c r="K127" s="177">
        <v>3736</v>
      </c>
      <c r="L127" s="178">
        <v>2623</v>
      </c>
      <c r="M127" s="172">
        <v>8570</v>
      </c>
      <c r="N127" s="177">
        <v>2198</v>
      </c>
      <c r="O127" s="177">
        <v>3724</v>
      </c>
      <c r="P127" s="178">
        <v>2648</v>
      </c>
    </row>
    <row r="128" spans="1:16" x14ac:dyDescent="0.3">
      <c r="A128" s="208">
        <v>8</v>
      </c>
      <c r="B128" s="176" t="s">
        <v>233</v>
      </c>
      <c r="C128" s="176">
        <v>8638</v>
      </c>
      <c r="D128" s="175" t="s">
        <v>193</v>
      </c>
      <c r="E128" s="172">
        <v>8701</v>
      </c>
      <c r="F128" s="177">
        <v>1703</v>
      </c>
      <c r="G128" s="177">
        <v>4698</v>
      </c>
      <c r="H128" s="178">
        <v>2300</v>
      </c>
      <c r="I128" s="172">
        <v>8427</v>
      </c>
      <c r="J128" s="177">
        <v>1591</v>
      </c>
      <c r="K128" s="177">
        <v>4644</v>
      </c>
      <c r="L128" s="178">
        <v>2192</v>
      </c>
      <c r="M128" s="172">
        <v>8281</v>
      </c>
      <c r="N128" s="177">
        <v>1600</v>
      </c>
      <c r="O128" s="177">
        <v>4534</v>
      </c>
      <c r="P128" s="178">
        <v>2147</v>
      </c>
    </row>
    <row r="129" spans="1:16" x14ac:dyDescent="0.3">
      <c r="A129" s="208">
        <v>25</v>
      </c>
      <c r="B129" s="176" t="s">
        <v>558</v>
      </c>
      <c r="C129" s="176">
        <v>25758</v>
      </c>
      <c r="D129" s="175" t="s">
        <v>640</v>
      </c>
      <c r="E129" s="172">
        <v>8226</v>
      </c>
      <c r="F129" s="177">
        <v>943</v>
      </c>
      <c r="G129" s="177">
        <v>5022</v>
      </c>
      <c r="H129" s="178">
        <v>2261</v>
      </c>
      <c r="I129" s="172">
        <v>8151</v>
      </c>
      <c r="J129" s="177">
        <v>959</v>
      </c>
      <c r="K129" s="177">
        <v>4927</v>
      </c>
      <c r="L129" s="178">
        <v>2265</v>
      </c>
      <c r="M129" s="172">
        <v>8230</v>
      </c>
      <c r="N129" s="177">
        <v>957</v>
      </c>
      <c r="O129" s="177">
        <v>4972</v>
      </c>
      <c r="P129" s="178">
        <v>2301</v>
      </c>
    </row>
    <row r="130" spans="1:16" x14ac:dyDescent="0.3">
      <c r="A130" s="208">
        <v>5</v>
      </c>
      <c r="B130" s="176" t="s">
        <v>107</v>
      </c>
      <c r="C130" s="176">
        <v>5172</v>
      </c>
      <c r="D130" s="175" t="s">
        <v>143</v>
      </c>
      <c r="E130" s="172">
        <v>8056</v>
      </c>
      <c r="F130" s="177">
        <v>1781</v>
      </c>
      <c r="G130" s="177">
        <v>5172</v>
      </c>
      <c r="H130" s="178">
        <v>1103</v>
      </c>
      <c r="I130" s="172">
        <v>8101</v>
      </c>
      <c r="J130" s="177">
        <v>1805</v>
      </c>
      <c r="K130" s="177">
        <v>5171</v>
      </c>
      <c r="L130" s="178">
        <v>1125</v>
      </c>
      <c r="M130" s="172">
        <v>8167</v>
      </c>
      <c r="N130" s="177">
        <v>1827</v>
      </c>
      <c r="O130" s="177">
        <v>5167</v>
      </c>
      <c r="P130" s="178">
        <v>1173</v>
      </c>
    </row>
    <row r="131" spans="1:16" x14ac:dyDescent="0.3">
      <c r="A131" s="208">
        <v>23</v>
      </c>
      <c r="B131" s="176" t="s">
        <v>268</v>
      </c>
      <c r="C131" s="176">
        <v>23162</v>
      </c>
      <c r="D131" s="175" t="s">
        <v>533</v>
      </c>
      <c r="E131" s="172">
        <v>7938</v>
      </c>
      <c r="F131" s="177">
        <v>1453</v>
      </c>
      <c r="G131" s="177">
        <v>4662</v>
      </c>
      <c r="H131" s="178">
        <v>1823</v>
      </c>
      <c r="I131" s="172">
        <v>8057</v>
      </c>
      <c r="J131" s="177">
        <v>1484</v>
      </c>
      <c r="K131" s="177">
        <v>4731</v>
      </c>
      <c r="L131" s="178">
        <v>1842</v>
      </c>
      <c r="M131" s="172">
        <v>7994</v>
      </c>
      <c r="N131" s="177">
        <v>1466</v>
      </c>
      <c r="O131" s="177">
        <v>4716</v>
      </c>
      <c r="P131" s="178">
        <v>1812</v>
      </c>
    </row>
    <row r="132" spans="1:16" x14ac:dyDescent="0.3">
      <c r="A132" s="208">
        <v>19</v>
      </c>
      <c r="B132" s="176" t="s">
        <v>467</v>
      </c>
      <c r="C132" s="176">
        <v>19573</v>
      </c>
      <c r="D132" s="175" t="s">
        <v>490</v>
      </c>
      <c r="E132" s="172">
        <v>7933</v>
      </c>
      <c r="F132" s="177">
        <v>944</v>
      </c>
      <c r="G132" s="177">
        <v>5934</v>
      </c>
      <c r="H132" s="178">
        <v>1055</v>
      </c>
      <c r="I132" s="172">
        <v>7900</v>
      </c>
      <c r="J132" s="177">
        <v>1011</v>
      </c>
      <c r="K132" s="177">
        <v>5851</v>
      </c>
      <c r="L132" s="178">
        <v>1038</v>
      </c>
      <c r="M132" s="172">
        <v>7947</v>
      </c>
      <c r="N132" s="177">
        <v>995</v>
      </c>
      <c r="O132" s="177">
        <v>5942</v>
      </c>
      <c r="P132" s="178">
        <v>1010</v>
      </c>
    </row>
    <row r="133" spans="1:16" x14ac:dyDescent="0.3">
      <c r="A133" s="208">
        <v>97</v>
      </c>
      <c r="B133" s="176" t="s">
        <v>1149</v>
      </c>
      <c r="C133" s="176">
        <v>97001</v>
      </c>
      <c r="D133" s="175" t="s">
        <v>1150</v>
      </c>
      <c r="E133" s="172">
        <v>7895</v>
      </c>
      <c r="F133" s="177">
        <v>1324</v>
      </c>
      <c r="G133" s="177">
        <v>4482</v>
      </c>
      <c r="H133" s="178">
        <v>2089</v>
      </c>
      <c r="I133" s="172">
        <v>8007</v>
      </c>
      <c r="J133" s="177">
        <v>1367</v>
      </c>
      <c r="K133" s="177">
        <v>4560</v>
      </c>
      <c r="L133" s="178">
        <v>2080</v>
      </c>
      <c r="M133" s="172">
        <v>7895</v>
      </c>
      <c r="N133" s="177">
        <v>1325</v>
      </c>
      <c r="O133" s="177">
        <v>4531</v>
      </c>
      <c r="P133" s="178">
        <v>2039</v>
      </c>
    </row>
    <row r="134" spans="1:16" x14ac:dyDescent="0.3">
      <c r="A134" s="208">
        <v>17</v>
      </c>
      <c r="B134" s="176" t="s">
        <v>134</v>
      </c>
      <c r="C134" s="176">
        <v>17174</v>
      </c>
      <c r="D134" s="175" t="s">
        <v>429</v>
      </c>
      <c r="E134" s="172">
        <v>7784</v>
      </c>
      <c r="F134" s="177">
        <v>1020</v>
      </c>
      <c r="G134" s="177">
        <v>4470</v>
      </c>
      <c r="H134" s="178">
        <v>2294</v>
      </c>
      <c r="I134" s="172">
        <v>7879</v>
      </c>
      <c r="J134" s="177">
        <v>1020</v>
      </c>
      <c r="K134" s="177">
        <v>4534</v>
      </c>
      <c r="L134" s="178">
        <v>2325</v>
      </c>
      <c r="M134" s="172">
        <v>7876</v>
      </c>
      <c r="N134" s="177">
        <v>1028</v>
      </c>
      <c r="O134" s="177">
        <v>4501</v>
      </c>
      <c r="P134" s="178">
        <v>2347</v>
      </c>
    </row>
    <row r="135" spans="1:16" x14ac:dyDescent="0.3">
      <c r="A135" s="208">
        <v>63</v>
      </c>
      <c r="B135" s="176" t="s">
        <v>895</v>
      </c>
      <c r="C135" s="176">
        <v>63130</v>
      </c>
      <c r="D135" s="175" t="s">
        <v>896</v>
      </c>
      <c r="E135" s="172">
        <v>7663</v>
      </c>
      <c r="F135" s="177">
        <v>1543</v>
      </c>
      <c r="G135" s="177">
        <v>3718</v>
      </c>
      <c r="H135" s="178">
        <v>2402</v>
      </c>
      <c r="I135" s="172">
        <v>7816</v>
      </c>
      <c r="J135" s="177">
        <v>1593</v>
      </c>
      <c r="K135" s="177">
        <v>3776</v>
      </c>
      <c r="L135" s="178">
        <v>2447</v>
      </c>
      <c r="M135" s="172">
        <v>7852</v>
      </c>
      <c r="N135" s="177">
        <v>1607</v>
      </c>
      <c r="O135" s="177">
        <v>3777</v>
      </c>
      <c r="P135" s="178">
        <v>2468</v>
      </c>
    </row>
    <row r="136" spans="1:16" x14ac:dyDescent="0.3">
      <c r="A136" s="208">
        <v>5</v>
      </c>
      <c r="B136" s="176" t="s">
        <v>107</v>
      </c>
      <c r="C136" s="176">
        <v>5607</v>
      </c>
      <c r="D136" s="176" t="s">
        <v>191</v>
      </c>
      <c r="E136" s="172">
        <v>7795</v>
      </c>
      <c r="F136" s="177">
        <v>918</v>
      </c>
      <c r="G136" s="177">
        <v>4708</v>
      </c>
      <c r="H136" s="178">
        <v>2169</v>
      </c>
      <c r="I136" s="172">
        <v>7809</v>
      </c>
      <c r="J136" s="177">
        <v>923</v>
      </c>
      <c r="K136" s="177">
        <v>4711</v>
      </c>
      <c r="L136" s="178">
        <v>2175</v>
      </c>
      <c r="M136" s="172">
        <v>7804</v>
      </c>
      <c r="N136" s="177">
        <v>905</v>
      </c>
      <c r="O136" s="177">
        <v>4708</v>
      </c>
      <c r="P136" s="178">
        <v>2191</v>
      </c>
    </row>
    <row r="137" spans="1:16" x14ac:dyDescent="0.3">
      <c r="A137" s="208">
        <v>81</v>
      </c>
      <c r="B137" s="176" t="s">
        <v>1098</v>
      </c>
      <c r="C137" s="176">
        <v>81736</v>
      </c>
      <c r="D137" s="175" t="s">
        <v>1103</v>
      </c>
      <c r="E137" s="172">
        <v>7389</v>
      </c>
      <c r="F137" s="177">
        <v>1886</v>
      </c>
      <c r="G137" s="177">
        <v>3055</v>
      </c>
      <c r="H137" s="178">
        <v>2448</v>
      </c>
      <c r="I137" s="172">
        <v>7633</v>
      </c>
      <c r="J137" s="177">
        <v>1897</v>
      </c>
      <c r="K137" s="177">
        <v>3104</v>
      </c>
      <c r="L137" s="178">
        <v>2632</v>
      </c>
      <c r="M137" s="172">
        <v>7650</v>
      </c>
      <c r="N137" s="177">
        <v>1938</v>
      </c>
      <c r="O137" s="177">
        <v>3141</v>
      </c>
      <c r="P137" s="178">
        <v>2571</v>
      </c>
    </row>
    <row r="138" spans="1:16" x14ac:dyDescent="0.3">
      <c r="A138" s="208">
        <v>5</v>
      </c>
      <c r="B138" s="176" t="s">
        <v>107</v>
      </c>
      <c r="C138" s="176">
        <v>5579</v>
      </c>
      <c r="D138" s="175" t="s">
        <v>187</v>
      </c>
      <c r="E138" s="172">
        <v>7654</v>
      </c>
      <c r="F138" s="177">
        <v>1106</v>
      </c>
      <c r="G138" s="177">
        <v>5428</v>
      </c>
      <c r="H138" s="178">
        <v>1120</v>
      </c>
      <c r="I138" s="172">
        <v>7755</v>
      </c>
      <c r="J138" s="177">
        <v>1145</v>
      </c>
      <c r="K138" s="177">
        <v>5468</v>
      </c>
      <c r="L138" s="178">
        <v>1142</v>
      </c>
      <c r="M138" s="172">
        <v>7644</v>
      </c>
      <c r="N138" s="177">
        <v>1115</v>
      </c>
      <c r="O138" s="177">
        <v>5405</v>
      </c>
      <c r="P138" s="178">
        <v>1124</v>
      </c>
    </row>
    <row r="139" spans="1:16" x14ac:dyDescent="0.3">
      <c r="A139" s="208">
        <v>25</v>
      </c>
      <c r="B139" s="176" t="s">
        <v>558</v>
      </c>
      <c r="C139" s="176">
        <v>25377</v>
      </c>
      <c r="D139" s="175" t="s">
        <v>604</v>
      </c>
      <c r="E139" s="172">
        <v>7695</v>
      </c>
      <c r="F139" s="177">
        <v>800</v>
      </c>
      <c r="G139" s="177">
        <v>4420</v>
      </c>
      <c r="H139" s="178">
        <v>2475</v>
      </c>
      <c r="I139" s="172">
        <v>7690</v>
      </c>
      <c r="J139" s="177">
        <v>802</v>
      </c>
      <c r="K139" s="177">
        <v>4388</v>
      </c>
      <c r="L139" s="178">
        <v>2500</v>
      </c>
      <c r="M139" s="172">
        <v>7645</v>
      </c>
      <c r="N139" s="177">
        <v>735</v>
      </c>
      <c r="O139" s="177">
        <v>4418</v>
      </c>
      <c r="P139" s="178">
        <v>2492</v>
      </c>
    </row>
    <row r="140" spans="1:16" x14ac:dyDescent="0.3">
      <c r="A140" s="208">
        <v>8</v>
      </c>
      <c r="B140" s="176" t="s">
        <v>233</v>
      </c>
      <c r="C140" s="176">
        <v>8296</v>
      </c>
      <c r="D140" s="175" t="s">
        <v>238</v>
      </c>
      <c r="E140" s="172">
        <v>7761</v>
      </c>
      <c r="F140" s="177">
        <v>656</v>
      </c>
      <c r="G140" s="177">
        <v>5930</v>
      </c>
      <c r="H140" s="178">
        <v>1175</v>
      </c>
      <c r="I140" s="172">
        <v>7793</v>
      </c>
      <c r="J140" s="177">
        <v>686</v>
      </c>
      <c r="K140" s="177">
        <v>5954</v>
      </c>
      <c r="L140" s="178">
        <v>1153</v>
      </c>
      <c r="M140" s="172">
        <v>7653</v>
      </c>
      <c r="N140" s="177">
        <v>682</v>
      </c>
      <c r="O140" s="177">
        <v>5787</v>
      </c>
      <c r="P140" s="178">
        <v>1184</v>
      </c>
    </row>
    <row r="141" spans="1:16" x14ac:dyDescent="0.3">
      <c r="A141" s="208">
        <v>23</v>
      </c>
      <c r="B141" s="176" t="s">
        <v>268</v>
      </c>
      <c r="C141" s="176">
        <v>23417</v>
      </c>
      <c r="D141" s="175" t="s">
        <v>539</v>
      </c>
      <c r="E141" s="172">
        <v>7468</v>
      </c>
      <c r="F141" s="177">
        <v>2371</v>
      </c>
      <c r="G141" s="177">
        <v>3227</v>
      </c>
      <c r="H141" s="178">
        <v>1870</v>
      </c>
      <c r="I141" s="172">
        <v>7612</v>
      </c>
      <c r="J141" s="177">
        <v>2465</v>
      </c>
      <c r="K141" s="177">
        <v>3240</v>
      </c>
      <c r="L141" s="178">
        <v>1907</v>
      </c>
      <c r="M141" s="172">
        <v>7455</v>
      </c>
      <c r="N141" s="177">
        <v>2395</v>
      </c>
      <c r="O141" s="177">
        <v>3258</v>
      </c>
      <c r="P141" s="178">
        <v>1802</v>
      </c>
    </row>
    <row r="142" spans="1:16" x14ac:dyDescent="0.3">
      <c r="A142" s="208">
        <v>15</v>
      </c>
      <c r="B142" s="176" t="s">
        <v>304</v>
      </c>
      <c r="C142" s="176">
        <v>15516</v>
      </c>
      <c r="D142" s="175" t="s">
        <v>366</v>
      </c>
      <c r="E142" s="172">
        <v>7309</v>
      </c>
      <c r="F142" s="177">
        <v>1513</v>
      </c>
      <c r="G142" s="177">
        <v>4087</v>
      </c>
      <c r="H142" s="178">
        <v>1709</v>
      </c>
      <c r="I142" s="172">
        <v>7507</v>
      </c>
      <c r="J142" s="177">
        <v>1518</v>
      </c>
      <c r="K142" s="177">
        <v>4260</v>
      </c>
      <c r="L142" s="178">
        <v>1729</v>
      </c>
      <c r="M142" s="172">
        <v>7445</v>
      </c>
      <c r="N142" s="177">
        <v>1548</v>
      </c>
      <c r="O142" s="177">
        <v>4187</v>
      </c>
      <c r="P142" s="178">
        <v>1710</v>
      </c>
    </row>
    <row r="143" spans="1:16" x14ac:dyDescent="0.3">
      <c r="A143" s="208">
        <v>5</v>
      </c>
      <c r="B143" s="176" t="s">
        <v>107</v>
      </c>
      <c r="C143" s="176">
        <v>5697</v>
      </c>
      <c r="D143" s="175" t="s">
        <v>211</v>
      </c>
      <c r="E143" s="172">
        <v>7253</v>
      </c>
      <c r="F143" s="177">
        <v>1038</v>
      </c>
      <c r="G143" s="177">
        <v>4326</v>
      </c>
      <c r="H143" s="178">
        <v>1889</v>
      </c>
      <c r="I143" s="172">
        <v>7308</v>
      </c>
      <c r="J143" s="177">
        <v>1043</v>
      </c>
      <c r="K143" s="177">
        <v>4376</v>
      </c>
      <c r="L143" s="178">
        <v>1889</v>
      </c>
      <c r="M143" s="172">
        <v>7297</v>
      </c>
      <c r="N143" s="177">
        <v>1060</v>
      </c>
      <c r="O143" s="177">
        <v>4343</v>
      </c>
      <c r="P143" s="178">
        <v>1894</v>
      </c>
    </row>
    <row r="144" spans="1:16" x14ac:dyDescent="0.3">
      <c r="A144" s="208">
        <v>23</v>
      </c>
      <c r="B144" s="176" t="s">
        <v>268</v>
      </c>
      <c r="C144" s="176">
        <v>23660</v>
      </c>
      <c r="D144" s="175" t="s">
        <v>549</v>
      </c>
      <c r="E144" s="172">
        <v>7110</v>
      </c>
      <c r="F144" s="177">
        <v>1779</v>
      </c>
      <c r="G144" s="177">
        <v>3635</v>
      </c>
      <c r="H144" s="178">
        <v>1696</v>
      </c>
      <c r="I144" s="172">
        <v>7276</v>
      </c>
      <c r="J144" s="177">
        <v>1814</v>
      </c>
      <c r="K144" s="177">
        <v>3705</v>
      </c>
      <c r="L144" s="178">
        <v>1757</v>
      </c>
      <c r="M144" s="172">
        <v>7278</v>
      </c>
      <c r="N144" s="177">
        <v>1807</v>
      </c>
      <c r="O144" s="177">
        <v>3711</v>
      </c>
      <c r="P144" s="178">
        <v>1760</v>
      </c>
    </row>
    <row r="145" spans="1:16" x14ac:dyDescent="0.3">
      <c r="A145" s="208">
        <v>85</v>
      </c>
      <c r="B145" s="176" t="s">
        <v>1105</v>
      </c>
      <c r="C145" s="176">
        <v>85010</v>
      </c>
      <c r="D145" s="175" t="s">
        <v>1107</v>
      </c>
      <c r="E145" s="172">
        <v>7177</v>
      </c>
      <c r="F145" s="177">
        <v>1126</v>
      </c>
      <c r="G145" s="177">
        <v>4244</v>
      </c>
      <c r="H145" s="178">
        <v>1807</v>
      </c>
      <c r="I145" s="172">
        <v>7051</v>
      </c>
      <c r="J145" s="177">
        <v>985</v>
      </c>
      <c r="K145" s="177">
        <v>4188</v>
      </c>
      <c r="L145" s="178">
        <v>1878</v>
      </c>
      <c r="M145" s="172">
        <v>7178</v>
      </c>
      <c r="N145" s="177">
        <v>967</v>
      </c>
      <c r="O145" s="177">
        <v>4376</v>
      </c>
      <c r="P145" s="178">
        <v>1835</v>
      </c>
    </row>
    <row r="146" spans="1:16" x14ac:dyDescent="0.3">
      <c r="A146" s="208">
        <v>8</v>
      </c>
      <c r="B146" s="176" t="s">
        <v>233</v>
      </c>
      <c r="C146" s="176">
        <v>8573</v>
      </c>
      <c r="D146" s="176" t="s">
        <v>247</v>
      </c>
      <c r="E146" s="172">
        <v>7132</v>
      </c>
      <c r="F146" s="177">
        <v>2061</v>
      </c>
      <c r="G146" s="177">
        <v>3405</v>
      </c>
      <c r="H146" s="178">
        <v>1666</v>
      </c>
      <c r="I146" s="172">
        <v>7214</v>
      </c>
      <c r="J146" s="177">
        <v>2098</v>
      </c>
      <c r="K146" s="177">
        <v>3422</v>
      </c>
      <c r="L146" s="178">
        <v>1694</v>
      </c>
      <c r="M146" s="172">
        <v>7136</v>
      </c>
      <c r="N146" s="177">
        <v>2090</v>
      </c>
      <c r="O146" s="177">
        <v>3346</v>
      </c>
      <c r="P146" s="178">
        <v>1700</v>
      </c>
    </row>
    <row r="147" spans="1:16" x14ac:dyDescent="0.3">
      <c r="A147" s="208">
        <v>5</v>
      </c>
      <c r="B147" s="176" t="s">
        <v>107</v>
      </c>
      <c r="C147" s="176">
        <v>5664</v>
      </c>
      <c r="D147" s="175" t="s">
        <v>203</v>
      </c>
      <c r="E147" s="172">
        <v>7082</v>
      </c>
      <c r="F147" s="177">
        <v>774</v>
      </c>
      <c r="G147" s="177">
        <v>4738</v>
      </c>
      <c r="H147" s="178">
        <v>1570</v>
      </c>
      <c r="I147" s="172">
        <v>7144</v>
      </c>
      <c r="J147" s="177">
        <v>782</v>
      </c>
      <c r="K147" s="177">
        <v>4785</v>
      </c>
      <c r="L147" s="178">
        <v>1577</v>
      </c>
      <c r="M147" s="172">
        <v>7118</v>
      </c>
      <c r="N147" s="177">
        <v>792</v>
      </c>
      <c r="O147" s="177">
        <v>4760</v>
      </c>
      <c r="P147" s="178">
        <v>1566</v>
      </c>
    </row>
    <row r="148" spans="1:16" x14ac:dyDescent="0.3">
      <c r="A148" s="208">
        <v>54</v>
      </c>
      <c r="B148" s="176" t="s">
        <v>856</v>
      </c>
      <c r="C148" s="176">
        <v>54874</v>
      </c>
      <c r="D148" s="175" t="s">
        <v>894</v>
      </c>
      <c r="E148" s="172">
        <v>7238</v>
      </c>
      <c r="F148" s="177">
        <v>2171</v>
      </c>
      <c r="G148" s="177">
        <v>3642</v>
      </c>
      <c r="H148" s="178">
        <v>1425</v>
      </c>
      <c r="I148" s="172">
        <v>7118</v>
      </c>
      <c r="J148" s="177">
        <v>2117</v>
      </c>
      <c r="K148" s="177">
        <v>3555</v>
      </c>
      <c r="L148" s="178">
        <v>1446</v>
      </c>
      <c r="M148" s="172">
        <v>7128</v>
      </c>
      <c r="N148" s="177">
        <v>2147</v>
      </c>
      <c r="O148" s="177">
        <v>3532</v>
      </c>
      <c r="P148" s="178">
        <v>1449</v>
      </c>
    </row>
    <row r="149" spans="1:16" x14ac:dyDescent="0.3">
      <c r="A149" s="208">
        <v>5</v>
      </c>
      <c r="B149" s="176" t="s">
        <v>107</v>
      </c>
      <c r="C149" s="176">
        <v>5147</v>
      </c>
      <c r="D149" s="175" t="s">
        <v>139</v>
      </c>
      <c r="E149" s="172">
        <v>6862</v>
      </c>
      <c r="F149" s="177">
        <v>1065</v>
      </c>
      <c r="G149" s="177">
        <v>5110</v>
      </c>
      <c r="H149" s="178">
        <v>687</v>
      </c>
      <c r="I149" s="172">
        <v>6949</v>
      </c>
      <c r="J149" s="177">
        <v>1091</v>
      </c>
      <c r="K149" s="177">
        <v>5131</v>
      </c>
      <c r="L149" s="178">
        <v>727</v>
      </c>
      <c r="M149" s="172">
        <v>6900</v>
      </c>
      <c r="N149" s="177">
        <v>1080</v>
      </c>
      <c r="O149" s="177">
        <v>5092</v>
      </c>
      <c r="P149" s="178">
        <v>728</v>
      </c>
    </row>
    <row r="150" spans="1:16" x14ac:dyDescent="0.3">
      <c r="A150" s="208">
        <v>5</v>
      </c>
      <c r="B150" s="176" t="s">
        <v>107</v>
      </c>
      <c r="C150" s="176">
        <v>5002</v>
      </c>
      <c r="D150" s="175" t="s">
        <v>109</v>
      </c>
      <c r="E150" s="172">
        <v>7006</v>
      </c>
      <c r="F150" s="177">
        <v>462</v>
      </c>
      <c r="G150" s="177">
        <v>5977</v>
      </c>
      <c r="H150" s="178">
        <v>567</v>
      </c>
      <c r="I150" s="172">
        <v>6955</v>
      </c>
      <c r="J150" s="177">
        <v>477</v>
      </c>
      <c r="K150" s="177">
        <v>5904</v>
      </c>
      <c r="L150" s="178">
        <v>574</v>
      </c>
      <c r="M150" s="172">
        <v>6878</v>
      </c>
      <c r="N150" s="177">
        <v>472</v>
      </c>
      <c r="O150" s="177">
        <v>5842</v>
      </c>
      <c r="P150" s="178">
        <v>564</v>
      </c>
    </row>
    <row r="151" spans="1:16" x14ac:dyDescent="0.3">
      <c r="A151" s="208">
        <v>70</v>
      </c>
      <c r="B151" s="176" t="s">
        <v>498</v>
      </c>
      <c r="C151" s="176">
        <v>70215</v>
      </c>
      <c r="D151" s="175" t="s">
        <v>996</v>
      </c>
      <c r="E151" s="172">
        <v>6544</v>
      </c>
      <c r="F151" s="177">
        <v>3315</v>
      </c>
      <c r="G151" s="177">
        <v>2236</v>
      </c>
      <c r="H151" s="178">
        <v>993</v>
      </c>
      <c r="I151" s="172">
        <v>6745</v>
      </c>
      <c r="J151" s="177">
        <v>3421</v>
      </c>
      <c r="K151" s="177">
        <v>2260</v>
      </c>
      <c r="L151" s="178">
        <v>1064</v>
      </c>
      <c r="M151" s="172">
        <v>6850</v>
      </c>
      <c r="N151" s="177">
        <v>3493</v>
      </c>
      <c r="O151" s="177">
        <v>2287</v>
      </c>
      <c r="P151" s="178">
        <v>1070</v>
      </c>
    </row>
    <row r="152" spans="1:16" x14ac:dyDescent="0.3">
      <c r="A152" s="208">
        <v>5</v>
      </c>
      <c r="B152" s="176" t="s">
        <v>107</v>
      </c>
      <c r="C152" s="176">
        <v>5237</v>
      </c>
      <c r="D152" s="175" t="s">
        <v>150</v>
      </c>
      <c r="E152" s="172">
        <v>6711</v>
      </c>
      <c r="F152" s="177">
        <v>401</v>
      </c>
      <c r="G152" s="177">
        <v>4262</v>
      </c>
      <c r="H152" s="178">
        <v>2048</v>
      </c>
      <c r="I152" s="172">
        <v>6750</v>
      </c>
      <c r="J152" s="177">
        <v>412</v>
      </c>
      <c r="K152" s="177">
        <v>4293</v>
      </c>
      <c r="L152" s="178">
        <v>2045</v>
      </c>
      <c r="M152" s="172">
        <v>6648</v>
      </c>
      <c r="N152" s="177">
        <v>402</v>
      </c>
      <c r="O152" s="177">
        <v>4242</v>
      </c>
      <c r="P152" s="178">
        <v>2004</v>
      </c>
    </row>
    <row r="153" spans="1:16" x14ac:dyDescent="0.3">
      <c r="A153" s="208">
        <v>5</v>
      </c>
      <c r="B153" s="176" t="s">
        <v>107</v>
      </c>
      <c r="C153" s="176">
        <v>5079</v>
      </c>
      <c r="D153" s="175" t="s">
        <v>124</v>
      </c>
      <c r="E153" s="172">
        <v>6518</v>
      </c>
      <c r="F153" s="177">
        <v>782</v>
      </c>
      <c r="G153" s="177">
        <v>4392</v>
      </c>
      <c r="H153" s="178">
        <v>1344</v>
      </c>
      <c r="I153" s="172">
        <v>6625</v>
      </c>
      <c r="J153" s="177">
        <v>817</v>
      </c>
      <c r="K153" s="177">
        <v>4452</v>
      </c>
      <c r="L153" s="178">
        <v>1356</v>
      </c>
      <c r="M153" s="172">
        <v>6688</v>
      </c>
      <c r="N153" s="177">
        <v>816</v>
      </c>
      <c r="O153" s="177">
        <v>4493</v>
      </c>
      <c r="P153" s="178">
        <v>1379</v>
      </c>
    </row>
    <row r="154" spans="1:16" x14ac:dyDescent="0.3">
      <c r="A154" s="208">
        <v>20</v>
      </c>
      <c r="B154" s="176" t="s">
        <v>504</v>
      </c>
      <c r="C154" s="176">
        <v>20060</v>
      </c>
      <c r="D154" s="176" t="s">
        <v>510</v>
      </c>
      <c r="E154" s="172">
        <v>6754</v>
      </c>
      <c r="F154" s="177">
        <v>581</v>
      </c>
      <c r="G154" s="177">
        <v>5487</v>
      </c>
      <c r="H154" s="178">
        <v>686</v>
      </c>
      <c r="I154" s="172">
        <v>6711</v>
      </c>
      <c r="J154" s="177">
        <v>595</v>
      </c>
      <c r="K154" s="177">
        <v>5450</v>
      </c>
      <c r="L154" s="178">
        <v>666</v>
      </c>
      <c r="M154" s="172">
        <v>6642</v>
      </c>
      <c r="N154" s="177">
        <v>581</v>
      </c>
      <c r="O154" s="177">
        <v>5397</v>
      </c>
      <c r="P154" s="178">
        <v>664</v>
      </c>
    </row>
    <row r="155" spans="1:16" x14ac:dyDescent="0.3">
      <c r="A155" s="208">
        <v>5</v>
      </c>
      <c r="B155" s="176" t="s">
        <v>107</v>
      </c>
      <c r="C155" s="176">
        <v>5887</v>
      </c>
      <c r="D155" s="175" t="s">
        <v>229</v>
      </c>
      <c r="E155" s="172">
        <v>6576</v>
      </c>
      <c r="F155" s="177">
        <v>1451</v>
      </c>
      <c r="G155" s="177">
        <v>3275</v>
      </c>
      <c r="H155" s="178">
        <v>1850</v>
      </c>
      <c r="I155" s="172">
        <v>6604</v>
      </c>
      <c r="J155" s="177">
        <v>1480</v>
      </c>
      <c r="K155" s="177">
        <v>3269</v>
      </c>
      <c r="L155" s="178">
        <v>1855</v>
      </c>
      <c r="M155" s="172">
        <v>6642</v>
      </c>
      <c r="N155" s="177">
        <v>1490</v>
      </c>
      <c r="O155" s="177">
        <v>3297</v>
      </c>
      <c r="P155" s="178">
        <v>1855</v>
      </c>
    </row>
    <row r="156" spans="1:16" x14ac:dyDescent="0.3">
      <c r="A156" s="208">
        <v>68</v>
      </c>
      <c r="B156" s="176" t="s">
        <v>918</v>
      </c>
      <c r="C156" s="176">
        <v>68655</v>
      </c>
      <c r="D156" s="175" t="s">
        <v>975</v>
      </c>
      <c r="E156" s="172">
        <v>6380</v>
      </c>
      <c r="F156" s="177">
        <v>518</v>
      </c>
      <c r="G156" s="177">
        <v>4664</v>
      </c>
      <c r="H156" s="178">
        <v>1198</v>
      </c>
      <c r="I156" s="172">
        <v>6364</v>
      </c>
      <c r="J156" s="177">
        <v>513</v>
      </c>
      <c r="K156" s="177">
        <v>4640</v>
      </c>
      <c r="L156" s="178">
        <v>1211</v>
      </c>
      <c r="M156" s="172">
        <v>6434</v>
      </c>
      <c r="N156" s="177">
        <v>508</v>
      </c>
      <c r="O156" s="177">
        <v>4729</v>
      </c>
      <c r="P156" s="178">
        <v>1197</v>
      </c>
    </row>
    <row r="157" spans="1:16" x14ac:dyDescent="0.3">
      <c r="A157" s="208">
        <v>15</v>
      </c>
      <c r="B157" s="176" t="s">
        <v>304</v>
      </c>
      <c r="C157" s="176">
        <v>15646</v>
      </c>
      <c r="D157" s="175" t="s">
        <v>381</v>
      </c>
      <c r="E157" s="172">
        <v>6616</v>
      </c>
      <c r="F157" s="177">
        <v>898</v>
      </c>
      <c r="G157" s="177">
        <v>4932</v>
      </c>
      <c r="H157" s="178">
        <v>786</v>
      </c>
      <c r="I157" s="172">
        <v>6589</v>
      </c>
      <c r="J157" s="177">
        <v>929</v>
      </c>
      <c r="K157" s="177">
        <v>4884</v>
      </c>
      <c r="L157" s="178">
        <v>776</v>
      </c>
      <c r="M157" s="172">
        <v>6441</v>
      </c>
      <c r="N157" s="177">
        <v>918</v>
      </c>
      <c r="O157" s="177">
        <v>4748</v>
      </c>
      <c r="P157" s="178">
        <v>775</v>
      </c>
    </row>
    <row r="158" spans="1:16" x14ac:dyDescent="0.3">
      <c r="A158" s="208">
        <v>25</v>
      </c>
      <c r="B158" s="176" t="s">
        <v>558</v>
      </c>
      <c r="C158" s="176">
        <v>25875</v>
      </c>
      <c r="D158" s="175" t="s">
        <v>664</v>
      </c>
      <c r="E158" s="172">
        <v>6305</v>
      </c>
      <c r="F158" s="177">
        <v>1228</v>
      </c>
      <c r="G158" s="177">
        <v>2852</v>
      </c>
      <c r="H158" s="178">
        <v>2225</v>
      </c>
      <c r="I158" s="172">
        <v>6387</v>
      </c>
      <c r="J158" s="177">
        <v>1248</v>
      </c>
      <c r="K158" s="177">
        <v>2888</v>
      </c>
      <c r="L158" s="178">
        <v>2251</v>
      </c>
      <c r="M158" s="172">
        <v>6356</v>
      </c>
      <c r="N158" s="177">
        <v>1265</v>
      </c>
      <c r="O158" s="177">
        <v>2847</v>
      </c>
      <c r="P158" s="178">
        <v>2244</v>
      </c>
    </row>
    <row r="159" spans="1:16" x14ac:dyDescent="0.3">
      <c r="A159" s="208">
        <v>68</v>
      </c>
      <c r="B159" s="176" t="s">
        <v>918</v>
      </c>
      <c r="C159" s="176">
        <v>68755</v>
      </c>
      <c r="D159" s="175" t="s">
        <v>985</v>
      </c>
      <c r="E159" s="172">
        <v>6506</v>
      </c>
      <c r="F159" s="177">
        <v>1005</v>
      </c>
      <c r="G159" s="177">
        <v>3273</v>
      </c>
      <c r="H159" s="178">
        <v>2228</v>
      </c>
      <c r="I159" s="172">
        <v>6534</v>
      </c>
      <c r="J159" s="177">
        <v>977</v>
      </c>
      <c r="K159" s="177">
        <v>3333</v>
      </c>
      <c r="L159" s="178">
        <v>2224</v>
      </c>
      <c r="M159" s="172">
        <v>6365</v>
      </c>
      <c r="N159" s="177">
        <v>822</v>
      </c>
      <c r="O159" s="177">
        <v>3309</v>
      </c>
      <c r="P159" s="178">
        <v>2234</v>
      </c>
    </row>
    <row r="160" spans="1:16" x14ac:dyDescent="0.3">
      <c r="A160" s="208">
        <v>54</v>
      </c>
      <c r="B160" s="176" t="s">
        <v>856</v>
      </c>
      <c r="C160" s="176">
        <v>54810</v>
      </c>
      <c r="D160" s="175" t="s">
        <v>892</v>
      </c>
      <c r="E160" s="172">
        <v>6411</v>
      </c>
      <c r="F160" s="177">
        <v>1737</v>
      </c>
      <c r="G160" s="177">
        <v>3412</v>
      </c>
      <c r="H160" s="178">
        <v>1262</v>
      </c>
      <c r="I160" s="172">
        <v>6400</v>
      </c>
      <c r="J160" s="177">
        <v>1588</v>
      </c>
      <c r="K160" s="177">
        <v>3515</v>
      </c>
      <c r="L160" s="178">
        <v>1297</v>
      </c>
      <c r="M160" s="172">
        <v>6347</v>
      </c>
      <c r="N160" s="177">
        <v>1566</v>
      </c>
      <c r="O160" s="177">
        <v>3460</v>
      </c>
      <c r="P160" s="178">
        <v>1321</v>
      </c>
    </row>
    <row r="161" spans="1:16" x14ac:dyDescent="0.3">
      <c r="A161" s="208">
        <v>54</v>
      </c>
      <c r="B161" s="176" t="s">
        <v>856</v>
      </c>
      <c r="C161" s="176">
        <v>54405</v>
      </c>
      <c r="D161" s="175" t="s">
        <v>878</v>
      </c>
      <c r="E161" s="172">
        <v>6417</v>
      </c>
      <c r="F161" s="177">
        <v>1301</v>
      </c>
      <c r="G161" s="177">
        <v>3515</v>
      </c>
      <c r="H161" s="178">
        <v>1601</v>
      </c>
      <c r="I161" s="172">
        <v>6362</v>
      </c>
      <c r="J161" s="177">
        <v>1261</v>
      </c>
      <c r="K161" s="177">
        <v>3479</v>
      </c>
      <c r="L161" s="178">
        <v>1622</v>
      </c>
      <c r="M161" s="172">
        <v>6315</v>
      </c>
      <c r="N161" s="177">
        <v>1296</v>
      </c>
      <c r="O161" s="177">
        <v>3394</v>
      </c>
      <c r="P161" s="178">
        <v>1625</v>
      </c>
    </row>
    <row r="162" spans="1:16" x14ac:dyDescent="0.3">
      <c r="A162" s="208">
        <v>5</v>
      </c>
      <c r="B162" s="176" t="s">
        <v>107</v>
      </c>
      <c r="C162" s="176">
        <v>5030</v>
      </c>
      <c r="D162" s="175" t="s">
        <v>112</v>
      </c>
      <c r="E162" s="172">
        <v>6354</v>
      </c>
      <c r="F162" s="177">
        <v>639</v>
      </c>
      <c r="G162" s="177">
        <v>4845</v>
      </c>
      <c r="H162" s="178">
        <v>870</v>
      </c>
      <c r="I162" s="172">
        <v>6129</v>
      </c>
      <c r="J162" s="177">
        <v>662</v>
      </c>
      <c r="K162" s="177">
        <v>4610</v>
      </c>
      <c r="L162" s="178">
        <v>857</v>
      </c>
      <c r="M162" s="172">
        <v>6305</v>
      </c>
      <c r="N162" s="177">
        <v>750</v>
      </c>
      <c r="O162" s="177">
        <v>4699</v>
      </c>
      <c r="P162" s="178">
        <v>856</v>
      </c>
    </row>
    <row r="163" spans="1:16" x14ac:dyDescent="0.3">
      <c r="A163" s="208">
        <v>76</v>
      </c>
      <c r="B163" s="176" t="s">
        <v>1062</v>
      </c>
      <c r="C163" s="176">
        <v>76895</v>
      </c>
      <c r="D163" s="175" t="s">
        <v>1097</v>
      </c>
      <c r="E163" s="172">
        <v>6380</v>
      </c>
      <c r="F163" s="177">
        <v>1225</v>
      </c>
      <c r="G163" s="177">
        <v>3908</v>
      </c>
      <c r="H163" s="178">
        <v>1247</v>
      </c>
      <c r="I163" s="172">
        <v>6360</v>
      </c>
      <c r="J163" s="177">
        <v>1246</v>
      </c>
      <c r="K163" s="177">
        <v>3848</v>
      </c>
      <c r="L163" s="178">
        <v>1266</v>
      </c>
      <c r="M163" s="172">
        <v>6247</v>
      </c>
      <c r="N163" s="177">
        <v>1230</v>
      </c>
      <c r="O163" s="177">
        <v>3779</v>
      </c>
      <c r="P163" s="178">
        <v>1238</v>
      </c>
    </row>
    <row r="164" spans="1:16" x14ac:dyDescent="0.3">
      <c r="A164" s="208">
        <v>17</v>
      </c>
      <c r="B164" s="176" t="s">
        <v>134</v>
      </c>
      <c r="C164" s="176">
        <v>17873</v>
      </c>
      <c r="D164" s="175" t="s">
        <v>449</v>
      </c>
      <c r="E164" s="172">
        <v>6205</v>
      </c>
      <c r="F164" s="177">
        <v>943</v>
      </c>
      <c r="G164" s="177">
        <v>3454</v>
      </c>
      <c r="H164" s="178">
        <v>1808</v>
      </c>
      <c r="I164" s="172">
        <v>6268</v>
      </c>
      <c r="J164" s="177">
        <v>959</v>
      </c>
      <c r="K164" s="177">
        <v>3484</v>
      </c>
      <c r="L164" s="178">
        <v>1825</v>
      </c>
      <c r="M164" s="172">
        <v>6241</v>
      </c>
      <c r="N164" s="177">
        <v>967</v>
      </c>
      <c r="O164" s="177">
        <v>3447</v>
      </c>
      <c r="P164" s="178">
        <v>1827</v>
      </c>
    </row>
    <row r="165" spans="1:16" x14ac:dyDescent="0.3">
      <c r="A165" s="208">
        <v>76</v>
      </c>
      <c r="B165" s="176" t="s">
        <v>1062</v>
      </c>
      <c r="C165" s="176">
        <v>76318</v>
      </c>
      <c r="D165" s="175" t="s">
        <v>1080</v>
      </c>
      <c r="E165" s="172">
        <v>5904</v>
      </c>
      <c r="F165" s="177">
        <v>1443</v>
      </c>
      <c r="G165" s="177">
        <v>3583</v>
      </c>
      <c r="H165" s="178">
        <v>878</v>
      </c>
      <c r="I165" s="172">
        <v>6071</v>
      </c>
      <c r="J165" s="177">
        <v>1531</v>
      </c>
      <c r="K165" s="177">
        <v>3612</v>
      </c>
      <c r="L165" s="178">
        <v>928</v>
      </c>
      <c r="M165" s="172">
        <v>6062</v>
      </c>
      <c r="N165" s="177">
        <v>1451</v>
      </c>
      <c r="O165" s="177">
        <v>3673</v>
      </c>
      <c r="P165" s="178">
        <v>938</v>
      </c>
    </row>
    <row r="166" spans="1:16" x14ac:dyDescent="0.3">
      <c r="A166" s="208">
        <v>81</v>
      </c>
      <c r="B166" s="176" t="s">
        <v>1098</v>
      </c>
      <c r="C166" s="176">
        <v>81794</v>
      </c>
      <c r="D166" s="175" t="s">
        <v>1104</v>
      </c>
      <c r="E166" s="172">
        <v>5826</v>
      </c>
      <c r="F166" s="177">
        <v>1232</v>
      </c>
      <c r="G166" s="177">
        <v>2245</v>
      </c>
      <c r="H166" s="178">
        <v>2349</v>
      </c>
      <c r="I166" s="172">
        <v>5924</v>
      </c>
      <c r="J166" s="177">
        <v>1243</v>
      </c>
      <c r="K166" s="177">
        <v>2325</v>
      </c>
      <c r="L166" s="178">
        <v>2356</v>
      </c>
      <c r="M166" s="172">
        <v>5968</v>
      </c>
      <c r="N166" s="177">
        <v>1233</v>
      </c>
      <c r="O166" s="177">
        <v>2425</v>
      </c>
      <c r="P166" s="178">
        <v>2310</v>
      </c>
    </row>
    <row r="167" spans="1:16" x14ac:dyDescent="0.3">
      <c r="A167" s="208">
        <v>23</v>
      </c>
      <c r="B167" s="176" t="s">
        <v>268</v>
      </c>
      <c r="C167" s="176">
        <v>23555</v>
      </c>
      <c r="D167" s="175" t="s">
        <v>544</v>
      </c>
      <c r="E167" s="172">
        <v>5859</v>
      </c>
      <c r="F167" s="177">
        <v>976</v>
      </c>
      <c r="G167" s="177">
        <v>3742</v>
      </c>
      <c r="H167" s="178">
        <v>1141</v>
      </c>
      <c r="I167" s="172">
        <v>5930</v>
      </c>
      <c r="J167" s="177">
        <v>1002</v>
      </c>
      <c r="K167" s="177">
        <v>3814</v>
      </c>
      <c r="L167" s="178">
        <v>1114</v>
      </c>
      <c r="M167" s="172">
        <v>6078</v>
      </c>
      <c r="N167" s="177">
        <v>1023</v>
      </c>
      <c r="O167" s="177">
        <v>3867</v>
      </c>
      <c r="P167" s="178">
        <v>1188</v>
      </c>
    </row>
    <row r="168" spans="1:16" x14ac:dyDescent="0.3">
      <c r="A168" s="208">
        <v>50</v>
      </c>
      <c r="B168" s="176" t="s">
        <v>777</v>
      </c>
      <c r="C168" s="176">
        <v>50573</v>
      </c>
      <c r="D168" s="175" t="s">
        <v>796</v>
      </c>
      <c r="E168" s="172">
        <v>5523</v>
      </c>
      <c r="F168" s="177">
        <v>1215</v>
      </c>
      <c r="G168" s="177">
        <v>3419</v>
      </c>
      <c r="H168" s="178">
        <v>889</v>
      </c>
      <c r="I168" s="172">
        <v>5841</v>
      </c>
      <c r="J168" s="177">
        <v>1236</v>
      </c>
      <c r="K168" s="177">
        <v>3700</v>
      </c>
      <c r="L168" s="178">
        <v>905</v>
      </c>
      <c r="M168" s="172">
        <v>5843</v>
      </c>
      <c r="N168" s="177">
        <v>1236</v>
      </c>
      <c r="O168" s="177">
        <v>3718</v>
      </c>
      <c r="P168" s="178">
        <v>889</v>
      </c>
    </row>
    <row r="169" spans="1:16" x14ac:dyDescent="0.3">
      <c r="A169" s="208">
        <v>25</v>
      </c>
      <c r="B169" s="176" t="s">
        <v>558</v>
      </c>
      <c r="C169" s="176">
        <v>25386</v>
      </c>
      <c r="D169" s="175" t="s">
        <v>605</v>
      </c>
      <c r="E169" s="172">
        <v>5754</v>
      </c>
      <c r="F169" s="177">
        <v>1131</v>
      </c>
      <c r="G169" s="177">
        <v>2489</v>
      </c>
      <c r="H169" s="178">
        <v>2134</v>
      </c>
      <c r="I169" s="172">
        <v>5817</v>
      </c>
      <c r="J169" s="177">
        <v>1076</v>
      </c>
      <c r="K169" s="177">
        <v>2564</v>
      </c>
      <c r="L169" s="178">
        <v>2177</v>
      </c>
      <c r="M169" s="172">
        <v>5806</v>
      </c>
      <c r="N169" s="177">
        <v>1111</v>
      </c>
      <c r="O169" s="177">
        <v>2491</v>
      </c>
      <c r="P169" s="178">
        <v>2204</v>
      </c>
    </row>
    <row r="170" spans="1:16" x14ac:dyDescent="0.3">
      <c r="A170" s="208">
        <v>13</v>
      </c>
      <c r="B170" s="176" t="s">
        <v>257</v>
      </c>
      <c r="C170" s="176">
        <v>13688</v>
      </c>
      <c r="D170" s="175" t="s">
        <v>295</v>
      </c>
      <c r="E170" s="172">
        <v>5552</v>
      </c>
      <c r="F170" s="177">
        <v>683</v>
      </c>
      <c r="G170" s="177">
        <v>3756</v>
      </c>
      <c r="H170" s="178">
        <v>1113</v>
      </c>
      <c r="I170" s="172">
        <v>5702</v>
      </c>
      <c r="J170" s="177">
        <v>704</v>
      </c>
      <c r="K170" s="177">
        <v>3867</v>
      </c>
      <c r="L170" s="178">
        <v>1131</v>
      </c>
      <c r="M170" s="172">
        <v>5542</v>
      </c>
      <c r="N170" s="177">
        <v>714</v>
      </c>
      <c r="O170" s="177">
        <v>3718</v>
      </c>
      <c r="P170" s="178">
        <v>1110</v>
      </c>
    </row>
    <row r="171" spans="1:16" x14ac:dyDescent="0.3">
      <c r="A171" s="208">
        <v>47</v>
      </c>
      <c r="B171" s="176" t="s">
        <v>748</v>
      </c>
      <c r="C171" s="176">
        <v>47288</v>
      </c>
      <c r="D171" s="175" t="s">
        <v>759</v>
      </c>
      <c r="E171" s="172">
        <v>5500</v>
      </c>
      <c r="F171" s="177">
        <v>1054</v>
      </c>
      <c r="G171" s="177">
        <v>2599</v>
      </c>
      <c r="H171" s="178">
        <v>1847</v>
      </c>
      <c r="I171" s="172">
        <v>5504</v>
      </c>
      <c r="J171" s="177">
        <v>1059</v>
      </c>
      <c r="K171" s="177">
        <v>2600</v>
      </c>
      <c r="L171" s="178">
        <v>1845</v>
      </c>
      <c r="M171" s="172">
        <v>5496</v>
      </c>
      <c r="N171" s="177">
        <v>1061</v>
      </c>
      <c r="O171" s="177">
        <v>2630</v>
      </c>
      <c r="P171" s="178">
        <v>1805</v>
      </c>
    </row>
    <row r="172" spans="1:16" x14ac:dyDescent="0.3">
      <c r="A172" s="208">
        <v>76</v>
      </c>
      <c r="B172" s="176" t="s">
        <v>1062</v>
      </c>
      <c r="C172" s="176">
        <v>76622</v>
      </c>
      <c r="D172" s="175" t="s">
        <v>1087</v>
      </c>
      <c r="E172" s="172">
        <v>5756</v>
      </c>
      <c r="F172" s="177">
        <v>1957</v>
      </c>
      <c r="G172" s="177">
        <v>2302</v>
      </c>
      <c r="H172" s="178">
        <v>1497</v>
      </c>
      <c r="I172" s="172">
        <v>5927</v>
      </c>
      <c r="J172" s="177">
        <v>2092</v>
      </c>
      <c r="K172" s="177">
        <v>2310</v>
      </c>
      <c r="L172" s="178">
        <v>1525</v>
      </c>
      <c r="M172" s="172">
        <v>5540</v>
      </c>
      <c r="N172" s="177">
        <v>1687</v>
      </c>
      <c r="O172" s="177">
        <v>2321</v>
      </c>
      <c r="P172" s="178">
        <v>1532</v>
      </c>
    </row>
    <row r="173" spans="1:16" x14ac:dyDescent="0.3">
      <c r="A173" s="208">
        <v>23</v>
      </c>
      <c r="B173" s="176" t="s">
        <v>268</v>
      </c>
      <c r="C173" s="176">
        <v>23807</v>
      </c>
      <c r="D173" s="175" t="s">
        <v>555</v>
      </c>
      <c r="E173" s="172">
        <v>5127</v>
      </c>
      <c r="F173" s="177">
        <v>1801</v>
      </c>
      <c r="G173" s="177">
        <v>1688</v>
      </c>
      <c r="H173" s="178">
        <v>1638</v>
      </c>
      <c r="I173" s="172">
        <v>5573</v>
      </c>
      <c r="J173" s="177">
        <v>1989</v>
      </c>
      <c r="K173" s="177">
        <v>1893</v>
      </c>
      <c r="L173" s="178">
        <v>1691</v>
      </c>
      <c r="M173" s="172">
        <v>5400</v>
      </c>
      <c r="N173" s="177">
        <v>1918</v>
      </c>
      <c r="O173" s="177">
        <v>1859</v>
      </c>
      <c r="P173" s="178">
        <v>1623</v>
      </c>
    </row>
    <row r="174" spans="1:16" x14ac:dyDescent="0.3">
      <c r="A174" s="208">
        <v>68</v>
      </c>
      <c r="B174" s="176" t="s">
        <v>918</v>
      </c>
      <c r="C174" s="176">
        <v>68077</v>
      </c>
      <c r="D174" s="175" t="s">
        <v>124</v>
      </c>
      <c r="E174" s="172">
        <v>5290</v>
      </c>
      <c r="F174" s="177">
        <v>543</v>
      </c>
      <c r="G174" s="177">
        <v>2851</v>
      </c>
      <c r="H174" s="178">
        <v>1896</v>
      </c>
      <c r="I174" s="172">
        <v>5359</v>
      </c>
      <c r="J174" s="177">
        <v>550</v>
      </c>
      <c r="K174" s="177">
        <v>2910</v>
      </c>
      <c r="L174" s="178">
        <v>1899</v>
      </c>
      <c r="M174" s="172">
        <v>5417</v>
      </c>
      <c r="N174" s="177">
        <v>536</v>
      </c>
      <c r="O174" s="177">
        <v>2960</v>
      </c>
      <c r="P174" s="178">
        <v>1921</v>
      </c>
    </row>
    <row r="175" spans="1:16" x14ac:dyDescent="0.3">
      <c r="A175" s="208">
        <v>68</v>
      </c>
      <c r="B175" s="176" t="s">
        <v>918</v>
      </c>
      <c r="C175" s="176">
        <v>68575</v>
      </c>
      <c r="D175" s="175" t="s">
        <v>974</v>
      </c>
      <c r="E175" s="172">
        <v>5331</v>
      </c>
      <c r="F175" s="177">
        <v>645</v>
      </c>
      <c r="G175" s="177">
        <v>4208</v>
      </c>
      <c r="H175" s="178">
        <v>478</v>
      </c>
      <c r="I175" s="172">
        <v>5314</v>
      </c>
      <c r="J175" s="177">
        <v>665</v>
      </c>
      <c r="K175" s="177">
        <v>4148</v>
      </c>
      <c r="L175" s="178">
        <v>501</v>
      </c>
      <c r="M175" s="172">
        <v>5365</v>
      </c>
      <c r="N175" s="177">
        <v>638</v>
      </c>
      <c r="O175" s="177">
        <v>4237</v>
      </c>
      <c r="P175" s="178">
        <v>490</v>
      </c>
    </row>
    <row r="176" spans="1:16" x14ac:dyDescent="0.3">
      <c r="A176" s="208">
        <v>5</v>
      </c>
      <c r="B176" s="176" t="s">
        <v>107</v>
      </c>
      <c r="C176" s="176">
        <v>5400</v>
      </c>
      <c r="D176" s="175" t="s">
        <v>173</v>
      </c>
      <c r="E176" s="172">
        <v>5217</v>
      </c>
      <c r="F176" s="177">
        <v>571</v>
      </c>
      <c r="G176" s="177">
        <v>3136</v>
      </c>
      <c r="H176" s="178">
        <v>1510</v>
      </c>
      <c r="I176" s="172">
        <v>5263</v>
      </c>
      <c r="J176" s="177">
        <v>583</v>
      </c>
      <c r="K176" s="177">
        <v>3170</v>
      </c>
      <c r="L176" s="178">
        <v>1510</v>
      </c>
      <c r="M176" s="172">
        <v>5345</v>
      </c>
      <c r="N176" s="177">
        <v>589</v>
      </c>
      <c r="O176" s="177">
        <v>3250</v>
      </c>
      <c r="P176" s="178">
        <v>1506</v>
      </c>
    </row>
    <row r="177" spans="1:16" x14ac:dyDescent="0.3">
      <c r="A177" s="208">
        <v>76</v>
      </c>
      <c r="B177" s="176" t="s">
        <v>1062</v>
      </c>
      <c r="C177" s="176">
        <v>76122</v>
      </c>
      <c r="D177" s="175" t="s">
        <v>1070</v>
      </c>
      <c r="E177" s="172">
        <v>5445</v>
      </c>
      <c r="F177" s="177">
        <v>2217</v>
      </c>
      <c r="G177" s="177">
        <v>1699</v>
      </c>
      <c r="H177" s="178">
        <v>1529</v>
      </c>
      <c r="I177" s="172">
        <v>5364</v>
      </c>
      <c r="J177" s="177">
        <v>2234</v>
      </c>
      <c r="K177" s="177">
        <v>1690</v>
      </c>
      <c r="L177" s="178">
        <v>1440</v>
      </c>
      <c r="M177" s="172">
        <v>5317</v>
      </c>
      <c r="N177" s="177">
        <v>2236</v>
      </c>
      <c r="O177" s="177">
        <v>1665</v>
      </c>
      <c r="P177" s="178">
        <v>1416</v>
      </c>
    </row>
    <row r="178" spans="1:16" x14ac:dyDescent="0.3">
      <c r="A178" s="208">
        <v>19</v>
      </c>
      <c r="B178" s="176" t="s">
        <v>467</v>
      </c>
      <c r="C178" s="176">
        <v>19142</v>
      </c>
      <c r="D178" s="176" t="s">
        <v>474</v>
      </c>
      <c r="E178" s="172">
        <v>5239</v>
      </c>
      <c r="F178" s="177">
        <v>838</v>
      </c>
      <c r="G178" s="177">
        <v>3990</v>
      </c>
      <c r="H178" s="178">
        <v>411</v>
      </c>
      <c r="I178" s="172">
        <v>5362</v>
      </c>
      <c r="J178" s="177">
        <v>892</v>
      </c>
      <c r="K178" s="177">
        <v>4002</v>
      </c>
      <c r="L178" s="178">
        <v>468</v>
      </c>
      <c r="M178" s="172">
        <v>5332</v>
      </c>
      <c r="N178" s="177">
        <v>841</v>
      </c>
      <c r="O178" s="177">
        <v>4022</v>
      </c>
      <c r="P178" s="178">
        <v>469</v>
      </c>
    </row>
    <row r="179" spans="1:16" x14ac:dyDescent="0.3">
      <c r="A179" s="208">
        <v>41</v>
      </c>
      <c r="B179" s="176" t="s">
        <v>699</v>
      </c>
      <c r="C179" s="176">
        <v>41396</v>
      </c>
      <c r="D179" s="175" t="s">
        <v>716</v>
      </c>
      <c r="E179" s="172">
        <v>5185</v>
      </c>
      <c r="F179" s="177">
        <v>1434</v>
      </c>
      <c r="G179" s="177">
        <v>1814</v>
      </c>
      <c r="H179" s="178">
        <v>1937</v>
      </c>
      <c r="I179" s="172">
        <v>5242</v>
      </c>
      <c r="J179" s="177">
        <v>1458</v>
      </c>
      <c r="K179" s="177">
        <v>1855</v>
      </c>
      <c r="L179" s="178">
        <v>1929</v>
      </c>
      <c r="M179" s="172">
        <v>5240</v>
      </c>
      <c r="N179" s="177">
        <v>1445</v>
      </c>
      <c r="O179" s="177">
        <v>1923</v>
      </c>
      <c r="P179" s="178">
        <v>1872</v>
      </c>
    </row>
    <row r="180" spans="1:16" x14ac:dyDescent="0.3">
      <c r="A180" s="208">
        <v>25</v>
      </c>
      <c r="B180" s="176" t="s">
        <v>558</v>
      </c>
      <c r="C180" s="176">
        <v>25320</v>
      </c>
      <c r="D180" s="175" t="s">
        <v>595</v>
      </c>
      <c r="E180" s="172">
        <v>5188</v>
      </c>
      <c r="F180" s="177">
        <v>1233</v>
      </c>
      <c r="G180" s="177">
        <v>2968</v>
      </c>
      <c r="H180" s="178">
        <v>987</v>
      </c>
      <c r="I180" s="172">
        <v>5410</v>
      </c>
      <c r="J180" s="177">
        <v>1239</v>
      </c>
      <c r="K180" s="177">
        <v>3128</v>
      </c>
      <c r="L180" s="178">
        <v>1043</v>
      </c>
      <c r="M180" s="172">
        <v>5257</v>
      </c>
      <c r="N180" s="177">
        <v>1231</v>
      </c>
      <c r="O180" s="177">
        <v>3014</v>
      </c>
      <c r="P180" s="178">
        <v>1012</v>
      </c>
    </row>
    <row r="181" spans="1:16" x14ac:dyDescent="0.3">
      <c r="A181" s="208">
        <v>73</v>
      </c>
      <c r="B181" s="176" t="s">
        <v>1016</v>
      </c>
      <c r="C181" s="176">
        <v>73449</v>
      </c>
      <c r="D181" s="175" t="s">
        <v>1043</v>
      </c>
      <c r="E181" s="172">
        <v>5573</v>
      </c>
      <c r="F181" s="177">
        <v>1644</v>
      </c>
      <c r="G181" s="177">
        <v>2286</v>
      </c>
      <c r="H181" s="178">
        <v>1643</v>
      </c>
      <c r="I181" s="172">
        <v>5647</v>
      </c>
      <c r="J181" s="177">
        <v>1660</v>
      </c>
      <c r="K181" s="177">
        <v>2325</v>
      </c>
      <c r="L181" s="178">
        <v>1662</v>
      </c>
      <c r="M181" s="172">
        <v>5258</v>
      </c>
      <c r="N181" s="177">
        <v>1282</v>
      </c>
      <c r="O181" s="177">
        <v>2336</v>
      </c>
      <c r="P181" s="178">
        <v>1640</v>
      </c>
    </row>
    <row r="182" spans="1:16" x14ac:dyDescent="0.3">
      <c r="A182" s="208">
        <v>18</v>
      </c>
      <c r="B182" s="176" t="s">
        <v>451</v>
      </c>
      <c r="C182" s="176">
        <v>18753</v>
      </c>
      <c r="D182" s="175" t="s">
        <v>464</v>
      </c>
      <c r="E182" s="172">
        <v>5112</v>
      </c>
      <c r="F182" s="177">
        <v>1175</v>
      </c>
      <c r="G182" s="177">
        <v>2391</v>
      </c>
      <c r="H182" s="178">
        <v>1546</v>
      </c>
      <c r="I182" s="172">
        <v>5218</v>
      </c>
      <c r="J182" s="177">
        <v>1199</v>
      </c>
      <c r="K182" s="177">
        <v>2411</v>
      </c>
      <c r="L182" s="178">
        <v>1608</v>
      </c>
      <c r="M182" s="172">
        <v>5223</v>
      </c>
      <c r="N182" s="177">
        <v>1205</v>
      </c>
      <c r="O182" s="177">
        <v>2444</v>
      </c>
      <c r="P182" s="178">
        <v>1574</v>
      </c>
    </row>
    <row r="183" spans="1:16" x14ac:dyDescent="0.3">
      <c r="A183" s="208">
        <v>44</v>
      </c>
      <c r="B183" s="176" t="s">
        <v>734</v>
      </c>
      <c r="C183" s="176">
        <v>44650</v>
      </c>
      <c r="D183" s="175" t="s">
        <v>745</v>
      </c>
      <c r="E183" s="172">
        <v>5173</v>
      </c>
      <c r="F183" s="177">
        <v>1501</v>
      </c>
      <c r="G183" s="177">
        <v>2200</v>
      </c>
      <c r="H183" s="178">
        <v>1472</v>
      </c>
      <c r="I183" s="172">
        <v>5330</v>
      </c>
      <c r="J183" s="177">
        <v>1567</v>
      </c>
      <c r="K183" s="177">
        <v>2288</v>
      </c>
      <c r="L183" s="178">
        <v>1475</v>
      </c>
      <c r="M183" s="172">
        <v>5171</v>
      </c>
      <c r="N183" s="177">
        <v>1473</v>
      </c>
      <c r="O183" s="177">
        <v>2281</v>
      </c>
      <c r="P183" s="178">
        <v>1417</v>
      </c>
    </row>
    <row r="184" spans="1:16" x14ac:dyDescent="0.3">
      <c r="A184" s="208">
        <v>15</v>
      </c>
      <c r="B184" s="176" t="s">
        <v>304</v>
      </c>
      <c r="C184" s="176">
        <v>15104</v>
      </c>
      <c r="D184" s="175" t="s">
        <v>304</v>
      </c>
      <c r="E184" s="172">
        <v>5420</v>
      </c>
      <c r="F184" s="177">
        <v>862</v>
      </c>
      <c r="G184" s="177">
        <v>4119</v>
      </c>
      <c r="H184" s="178">
        <v>439</v>
      </c>
      <c r="I184" s="172">
        <v>5261</v>
      </c>
      <c r="J184" s="177">
        <v>864</v>
      </c>
      <c r="K184" s="177">
        <v>3961</v>
      </c>
      <c r="L184" s="178">
        <v>436</v>
      </c>
      <c r="M184" s="172">
        <v>5215</v>
      </c>
      <c r="N184" s="177">
        <v>845</v>
      </c>
      <c r="O184" s="177">
        <v>3940</v>
      </c>
      <c r="P184" s="178">
        <v>430</v>
      </c>
    </row>
    <row r="185" spans="1:16" x14ac:dyDescent="0.3">
      <c r="A185" s="208">
        <v>25</v>
      </c>
      <c r="B185" s="176" t="s">
        <v>558</v>
      </c>
      <c r="C185" s="176">
        <v>25740</v>
      </c>
      <c r="D185" s="175" t="s">
        <v>636</v>
      </c>
      <c r="E185" s="172">
        <v>5164</v>
      </c>
      <c r="F185" s="177">
        <v>995</v>
      </c>
      <c r="G185" s="177">
        <v>2727</v>
      </c>
      <c r="H185" s="178">
        <v>1442</v>
      </c>
      <c r="I185" s="172">
        <v>5225</v>
      </c>
      <c r="J185" s="177">
        <v>1050</v>
      </c>
      <c r="K185" s="177">
        <v>2701</v>
      </c>
      <c r="L185" s="178">
        <v>1474</v>
      </c>
      <c r="M185" s="172">
        <v>5186</v>
      </c>
      <c r="N185" s="177">
        <v>1040</v>
      </c>
      <c r="O185" s="177">
        <v>2687</v>
      </c>
      <c r="P185" s="178">
        <v>1459</v>
      </c>
    </row>
    <row r="186" spans="1:16" x14ac:dyDescent="0.3">
      <c r="A186" s="208">
        <v>76</v>
      </c>
      <c r="B186" s="176" t="s">
        <v>1062</v>
      </c>
      <c r="C186" s="176">
        <v>76248</v>
      </c>
      <c r="D186" s="175" t="s">
        <v>1076</v>
      </c>
      <c r="E186" s="172">
        <v>4986</v>
      </c>
      <c r="F186" s="177">
        <v>676</v>
      </c>
      <c r="G186" s="177">
        <v>2683</v>
      </c>
      <c r="H186" s="178">
        <v>1627</v>
      </c>
      <c r="I186" s="172">
        <v>5052</v>
      </c>
      <c r="J186" s="177">
        <v>698</v>
      </c>
      <c r="K186" s="177">
        <v>2762</v>
      </c>
      <c r="L186" s="178">
        <v>1592</v>
      </c>
      <c r="M186" s="172">
        <v>5155</v>
      </c>
      <c r="N186" s="177">
        <v>733</v>
      </c>
      <c r="O186" s="177">
        <v>2763</v>
      </c>
      <c r="P186" s="178">
        <v>1659</v>
      </c>
    </row>
    <row r="187" spans="1:16" x14ac:dyDescent="0.3">
      <c r="A187" s="208">
        <v>85</v>
      </c>
      <c r="B187" s="176" t="s">
        <v>1105</v>
      </c>
      <c r="C187" s="176">
        <v>85410</v>
      </c>
      <c r="D187" s="175" t="s">
        <v>1121</v>
      </c>
      <c r="E187" s="172">
        <v>5067</v>
      </c>
      <c r="F187" s="177">
        <v>1097</v>
      </c>
      <c r="G187" s="177">
        <v>2932</v>
      </c>
      <c r="H187" s="178">
        <v>1038</v>
      </c>
      <c r="I187" s="172">
        <v>5005</v>
      </c>
      <c r="J187" s="177">
        <v>944</v>
      </c>
      <c r="K187" s="177">
        <v>2978</v>
      </c>
      <c r="L187" s="178">
        <v>1083</v>
      </c>
      <c r="M187" s="172">
        <v>5016</v>
      </c>
      <c r="N187" s="177">
        <v>952</v>
      </c>
      <c r="O187" s="177">
        <v>3001</v>
      </c>
      <c r="P187" s="178">
        <v>1063</v>
      </c>
    </row>
    <row r="188" spans="1:16" x14ac:dyDescent="0.3">
      <c r="A188" s="208">
        <v>44</v>
      </c>
      <c r="B188" s="176" t="s">
        <v>734</v>
      </c>
      <c r="C188" s="176">
        <v>44560</v>
      </c>
      <c r="D188" s="175" t="s">
        <v>744</v>
      </c>
      <c r="E188" s="172">
        <v>4974</v>
      </c>
      <c r="F188" s="177">
        <v>2152</v>
      </c>
      <c r="G188" s="177">
        <v>792</v>
      </c>
      <c r="H188" s="178">
        <v>2030</v>
      </c>
      <c r="I188" s="172">
        <v>4973</v>
      </c>
      <c r="J188" s="177">
        <v>2170</v>
      </c>
      <c r="K188" s="177">
        <v>790</v>
      </c>
      <c r="L188" s="178">
        <v>2013</v>
      </c>
      <c r="M188" s="172">
        <v>4936</v>
      </c>
      <c r="N188" s="177">
        <v>2174</v>
      </c>
      <c r="O188" s="177">
        <v>827</v>
      </c>
      <c r="P188" s="178">
        <v>1935</v>
      </c>
    </row>
    <row r="189" spans="1:16" x14ac:dyDescent="0.3">
      <c r="A189" s="208">
        <v>66</v>
      </c>
      <c r="B189" s="176" t="s">
        <v>443</v>
      </c>
      <c r="C189" s="176">
        <v>66400</v>
      </c>
      <c r="D189" s="175" t="s">
        <v>911</v>
      </c>
      <c r="E189" s="172">
        <v>4998</v>
      </c>
      <c r="F189" s="177">
        <v>938</v>
      </c>
      <c r="G189" s="177">
        <v>3061</v>
      </c>
      <c r="H189" s="178">
        <v>999</v>
      </c>
      <c r="I189" s="172">
        <v>5021</v>
      </c>
      <c r="J189" s="177">
        <v>964</v>
      </c>
      <c r="K189" s="177">
        <v>3043</v>
      </c>
      <c r="L189" s="178">
        <v>1014</v>
      </c>
      <c r="M189" s="172">
        <v>5013</v>
      </c>
      <c r="N189" s="177">
        <v>984</v>
      </c>
      <c r="O189" s="177">
        <v>3008</v>
      </c>
      <c r="P189" s="178">
        <v>1021</v>
      </c>
    </row>
    <row r="190" spans="1:16" x14ac:dyDescent="0.3">
      <c r="A190" s="208">
        <v>86</v>
      </c>
      <c r="B190" s="176" t="s">
        <v>1123</v>
      </c>
      <c r="C190" s="176">
        <v>86320</v>
      </c>
      <c r="D190" s="175" t="s">
        <v>1125</v>
      </c>
      <c r="E190" s="172">
        <v>4690</v>
      </c>
      <c r="F190" s="177">
        <v>1126</v>
      </c>
      <c r="G190" s="177">
        <v>2408</v>
      </c>
      <c r="H190" s="178">
        <v>1156</v>
      </c>
      <c r="I190" s="172">
        <v>4835</v>
      </c>
      <c r="J190" s="177">
        <v>1136</v>
      </c>
      <c r="K190" s="177">
        <v>2528</v>
      </c>
      <c r="L190" s="178">
        <v>1171</v>
      </c>
      <c r="M190" s="172">
        <v>5033</v>
      </c>
      <c r="N190" s="177">
        <v>1096</v>
      </c>
      <c r="O190" s="177">
        <v>2701</v>
      </c>
      <c r="P190" s="178">
        <v>1236</v>
      </c>
    </row>
    <row r="191" spans="1:16" x14ac:dyDescent="0.3">
      <c r="A191" s="208">
        <v>68</v>
      </c>
      <c r="B191" s="176" t="s">
        <v>918</v>
      </c>
      <c r="C191" s="176">
        <v>68406</v>
      </c>
      <c r="D191" s="175" t="s">
        <v>957</v>
      </c>
      <c r="E191" s="172">
        <v>4852</v>
      </c>
      <c r="F191" s="177">
        <v>670</v>
      </c>
      <c r="G191" s="177">
        <v>2787</v>
      </c>
      <c r="H191" s="178">
        <v>1395</v>
      </c>
      <c r="I191" s="172">
        <v>4867</v>
      </c>
      <c r="J191" s="177">
        <v>684</v>
      </c>
      <c r="K191" s="177">
        <v>2781</v>
      </c>
      <c r="L191" s="178">
        <v>1402</v>
      </c>
      <c r="M191" s="172">
        <v>4950</v>
      </c>
      <c r="N191" s="177">
        <v>692</v>
      </c>
      <c r="O191" s="177">
        <v>2849</v>
      </c>
      <c r="P191" s="178">
        <v>1409</v>
      </c>
    </row>
    <row r="192" spans="1:16" x14ac:dyDescent="0.3">
      <c r="A192" s="208">
        <v>27</v>
      </c>
      <c r="B192" s="176" t="s">
        <v>669</v>
      </c>
      <c r="C192" s="176">
        <v>27361</v>
      </c>
      <c r="D192" s="175" t="s">
        <v>684</v>
      </c>
      <c r="E192" s="172">
        <v>4846</v>
      </c>
      <c r="F192" s="177">
        <v>789</v>
      </c>
      <c r="G192" s="177">
        <v>2779</v>
      </c>
      <c r="H192" s="178">
        <v>1278</v>
      </c>
      <c r="I192" s="172">
        <v>4870</v>
      </c>
      <c r="J192" s="177">
        <v>810</v>
      </c>
      <c r="K192" s="177">
        <v>2742</v>
      </c>
      <c r="L192" s="178">
        <v>1318</v>
      </c>
      <c r="M192" s="172">
        <v>4991</v>
      </c>
      <c r="N192" s="177">
        <v>822</v>
      </c>
      <c r="O192" s="177">
        <v>2800</v>
      </c>
      <c r="P192" s="178">
        <v>1369</v>
      </c>
    </row>
    <row r="193" spans="1:16" x14ac:dyDescent="0.3">
      <c r="A193" s="208">
        <v>25</v>
      </c>
      <c r="B193" s="176" t="s">
        <v>558</v>
      </c>
      <c r="C193" s="176">
        <v>25200</v>
      </c>
      <c r="D193" s="175" t="s">
        <v>578</v>
      </c>
      <c r="E193" s="172">
        <v>4935</v>
      </c>
      <c r="F193" s="177">
        <v>1098</v>
      </c>
      <c r="G193" s="177">
        <v>2898</v>
      </c>
      <c r="H193" s="178">
        <v>939</v>
      </c>
      <c r="I193" s="172">
        <v>4980</v>
      </c>
      <c r="J193" s="177">
        <v>1103</v>
      </c>
      <c r="K193" s="177">
        <v>2950</v>
      </c>
      <c r="L193" s="178">
        <v>927</v>
      </c>
      <c r="M193" s="172">
        <v>4936</v>
      </c>
      <c r="N193" s="177">
        <v>1101</v>
      </c>
      <c r="O193" s="177">
        <v>2910</v>
      </c>
      <c r="P193" s="178">
        <v>925</v>
      </c>
    </row>
    <row r="194" spans="1:16" x14ac:dyDescent="0.3">
      <c r="A194" s="208">
        <v>17</v>
      </c>
      <c r="B194" s="176" t="s">
        <v>134</v>
      </c>
      <c r="C194" s="176">
        <v>17614</v>
      </c>
      <c r="D194" s="175" t="s">
        <v>442</v>
      </c>
      <c r="E194" s="172">
        <v>5239</v>
      </c>
      <c r="F194" s="177">
        <v>1603</v>
      </c>
      <c r="G194" s="177">
        <v>2080</v>
      </c>
      <c r="H194" s="178">
        <v>1556</v>
      </c>
      <c r="I194" s="172">
        <v>5008</v>
      </c>
      <c r="J194" s="177">
        <v>1614</v>
      </c>
      <c r="K194" s="177">
        <v>1997</v>
      </c>
      <c r="L194" s="178">
        <v>1397</v>
      </c>
      <c r="M194" s="172">
        <v>4934</v>
      </c>
      <c r="N194" s="177">
        <v>1591</v>
      </c>
      <c r="O194" s="177">
        <v>1934</v>
      </c>
      <c r="P194" s="178">
        <v>1409</v>
      </c>
    </row>
    <row r="195" spans="1:16" x14ac:dyDescent="0.3">
      <c r="A195" s="208">
        <v>5</v>
      </c>
      <c r="B195" s="176" t="s">
        <v>107</v>
      </c>
      <c r="C195" s="176">
        <v>5034</v>
      </c>
      <c r="D195" s="175" t="s">
        <v>114</v>
      </c>
      <c r="E195" s="172">
        <v>4819</v>
      </c>
      <c r="F195" s="177">
        <v>982</v>
      </c>
      <c r="G195" s="177">
        <v>2346</v>
      </c>
      <c r="H195" s="178">
        <v>1491</v>
      </c>
      <c r="I195" s="172">
        <v>4841</v>
      </c>
      <c r="J195" s="177">
        <v>1000</v>
      </c>
      <c r="K195" s="177">
        <v>2362</v>
      </c>
      <c r="L195" s="178">
        <v>1479</v>
      </c>
      <c r="M195" s="172">
        <v>4836</v>
      </c>
      <c r="N195" s="177">
        <v>1008</v>
      </c>
      <c r="O195" s="177">
        <v>2347</v>
      </c>
      <c r="P195" s="178">
        <v>1481</v>
      </c>
    </row>
    <row r="196" spans="1:16" x14ac:dyDescent="0.3">
      <c r="A196" s="208">
        <v>50</v>
      </c>
      <c r="B196" s="176" t="s">
        <v>777</v>
      </c>
      <c r="C196" s="176">
        <v>50226</v>
      </c>
      <c r="D196" s="175" t="s">
        <v>784</v>
      </c>
      <c r="E196" s="172">
        <v>4714</v>
      </c>
      <c r="F196" s="177">
        <v>417</v>
      </c>
      <c r="G196" s="177">
        <v>3473</v>
      </c>
      <c r="H196" s="178">
        <v>824</v>
      </c>
      <c r="I196" s="172">
        <v>4772</v>
      </c>
      <c r="J196" s="177">
        <v>433</v>
      </c>
      <c r="K196" s="177">
        <v>3507</v>
      </c>
      <c r="L196" s="178">
        <v>832</v>
      </c>
      <c r="M196" s="172">
        <v>4730</v>
      </c>
      <c r="N196" s="177">
        <v>434</v>
      </c>
      <c r="O196" s="177">
        <v>3493</v>
      </c>
      <c r="P196" s="178">
        <v>803</v>
      </c>
    </row>
    <row r="197" spans="1:16" x14ac:dyDescent="0.3">
      <c r="A197" s="208">
        <v>76</v>
      </c>
      <c r="B197" s="176" t="s">
        <v>1062</v>
      </c>
      <c r="C197" s="176">
        <v>76275</v>
      </c>
      <c r="D197" s="175" t="s">
        <v>1078</v>
      </c>
      <c r="E197" s="172">
        <v>4444</v>
      </c>
      <c r="F197" s="177">
        <v>741</v>
      </c>
      <c r="G197" s="177">
        <v>2351</v>
      </c>
      <c r="H197" s="178">
        <v>1352</v>
      </c>
      <c r="I197" s="172">
        <v>4561</v>
      </c>
      <c r="J197" s="177">
        <v>787</v>
      </c>
      <c r="K197" s="177">
        <v>2377</v>
      </c>
      <c r="L197" s="178">
        <v>1397</v>
      </c>
      <c r="M197" s="172">
        <v>4773</v>
      </c>
      <c r="N197" s="177">
        <v>777</v>
      </c>
      <c r="O197" s="177">
        <v>2556</v>
      </c>
      <c r="P197" s="178">
        <v>1440</v>
      </c>
    </row>
    <row r="198" spans="1:16" x14ac:dyDescent="0.3">
      <c r="A198" s="208">
        <v>85</v>
      </c>
      <c r="B198" s="176" t="s">
        <v>1105</v>
      </c>
      <c r="C198" s="176">
        <v>85139</v>
      </c>
      <c r="D198" s="175" t="s">
        <v>1111</v>
      </c>
      <c r="E198" s="172">
        <v>4687</v>
      </c>
      <c r="F198" s="177">
        <v>574</v>
      </c>
      <c r="G198" s="177">
        <v>3568</v>
      </c>
      <c r="H198" s="178">
        <v>545</v>
      </c>
      <c r="I198" s="172">
        <v>4784</v>
      </c>
      <c r="J198" s="177">
        <v>572</v>
      </c>
      <c r="K198" s="177">
        <v>3658</v>
      </c>
      <c r="L198" s="178">
        <v>554</v>
      </c>
      <c r="M198" s="172">
        <v>4624</v>
      </c>
      <c r="N198" s="177">
        <v>573</v>
      </c>
      <c r="O198" s="177">
        <v>3510</v>
      </c>
      <c r="P198" s="178">
        <v>541</v>
      </c>
    </row>
    <row r="199" spans="1:16" x14ac:dyDescent="0.3">
      <c r="A199" s="208">
        <v>73</v>
      </c>
      <c r="B199" s="176" t="s">
        <v>1016</v>
      </c>
      <c r="C199" s="176">
        <v>73443</v>
      </c>
      <c r="D199" s="175" t="s">
        <v>1042</v>
      </c>
      <c r="E199" s="172">
        <v>4902</v>
      </c>
      <c r="F199" s="177">
        <v>921</v>
      </c>
      <c r="G199" s="177">
        <v>2774</v>
      </c>
      <c r="H199" s="178">
        <v>1207</v>
      </c>
      <c r="I199" s="172">
        <v>4890</v>
      </c>
      <c r="J199" s="177">
        <v>953</v>
      </c>
      <c r="K199" s="177">
        <v>2734</v>
      </c>
      <c r="L199" s="178">
        <v>1203</v>
      </c>
      <c r="M199" s="172">
        <v>4661</v>
      </c>
      <c r="N199" s="177">
        <v>735</v>
      </c>
      <c r="O199" s="177">
        <v>2697</v>
      </c>
      <c r="P199" s="178">
        <v>1229</v>
      </c>
    </row>
    <row r="200" spans="1:16" x14ac:dyDescent="0.3">
      <c r="A200" s="208">
        <v>25</v>
      </c>
      <c r="B200" s="176" t="s">
        <v>558</v>
      </c>
      <c r="C200" s="176">
        <v>25260</v>
      </c>
      <c r="D200" s="175" t="s">
        <v>582</v>
      </c>
      <c r="E200" s="172">
        <v>4583</v>
      </c>
      <c r="F200" s="177">
        <v>571</v>
      </c>
      <c r="G200" s="177">
        <v>3226</v>
      </c>
      <c r="H200" s="178">
        <v>786</v>
      </c>
      <c r="I200" s="172">
        <v>4562</v>
      </c>
      <c r="J200" s="177">
        <v>582</v>
      </c>
      <c r="K200" s="177">
        <v>3210</v>
      </c>
      <c r="L200" s="178">
        <v>770</v>
      </c>
      <c r="M200" s="172">
        <v>4603</v>
      </c>
      <c r="N200" s="177">
        <v>589</v>
      </c>
      <c r="O200" s="177">
        <v>3239</v>
      </c>
      <c r="P200" s="178">
        <v>775</v>
      </c>
    </row>
    <row r="201" spans="1:16" x14ac:dyDescent="0.3">
      <c r="A201" s="208">
        <v>27</v>
      </c>
      <c r="B201" s="176" t="s">
        <v>669</v>
      </c>
      <c r="C201" s="176">
        <v>27006</v>
      </c>
      <c r="D201" s="175" t="s">
        <v>671</v>
      </c>
      <c r="E201" s="172">
        <v>4430</v>
      </c>
      <c r="F201" s="177">
        <v>256</v>
      </c>
      <c r="G201" s="177">
        <v>3947</v>
      </c>
      <c r="H201" s="178">
        <v>227</v>
      </c>
      <c r="I201" s="172">
        <v>4558</v>
      </c>
      <c r="J201" s="177">
        <v>269</v>
      </c>
      <c r="K201" s="177">
        <v>4055</v>
      </c>
      <c r="L201" s="178">
        <v>234</v>
      </c>
      <c r="M201" s="172">
        <v>4594</v>
      </c>
      <c r="N201" s="177">
        <v>270</v>
      </c>
      <c r="O201" s="177">
        <v>4070</v>
      </c>
      <c r="P201" s="178">
        <v>254</v>
      </c>
    </row>
    <row r="202" spans="1:16" x14ac:dyDescent="0.3">
      <c r="A202" s="208">
        <v>73</v>
      </c>
      <c r="B202" s="176" t="s">
        <v>1016</v>
      </c>
      <c r="C202" s="176">
        <v>73168</v>
      </c>
      <c r="D202" s="175" t="s">
        <v>1027</v>
      </c>
      <c r="E202" s="172">
        <v>4868</v>
      </c>
      <c r="F202" s="177">
        <v>2047</v>
      </c>
      <c r="G202" s="177">
        <v>1650</v>
      </c>
      <c r="H202" s="178">
        <v>1171</v>
      </c>
      <c r="I202" s="172">
        <v>4861</v>
      </c>
      <c r="J202" s="177">
        <v>2111</v>
      </c>
      <c r="K202" s="177">
        <v>1574</v>
      </c>
      <c r="L202" s="178">
        <v>1176</v>
      </c>
      <c r="M202" s="172">
        <v>4555</v>
      </c>
      <c r="N202" s="177">
        <v>1782</v>
      </c>
      <c r="O202" s="177">
        <v>1565</v>
      </c>
      <c r="P202" s="178">
        <v>1208</v>
      </c>
    </row>
    <row r="203" spans="1:16" x14ac:dyDescent="0.3">
      <c r="A203" s="208">
        <v>5</v>
      </c>
      <c r="B203" s="176" t="s">
        <v>107</v>
      </c>
      <c r="C203" s="176">
        <v>5264</v>
      </c>
      <c r="D203" s="175" t="s">
        <v>153</v>
      </c>
      <c r="E203" s="172">
        <v>4446</v>
      </c>
      <c r="F203" s="177">
        <v>278</v>
      </c>
      <c r="G203" s="177">
        <v>2881</v>
      </c>
      <c r="H203" s="178">
        <v>1287</v>
      </c>
      <c r="I203" s="172">
        <v>4412</v>
      </c>
      <c r="J203" s="177">
        <v>287</v>
      </c>
      <c r="K203" s="177">
        <v>2806</v>
      </c>
      <c r="L203" s="178">
        <v>1319</v>
      </c>
      <c r="M203" s="172">
        <v>4394</v>
      </c>
      <c r="N203" s="177">
        <v>277</v>
      </c>
      <c r="O203" s="177">
        <v>2822</v>
      </c>
      <c r="P203" s="178">
        <v>1295</v>
      </c>
    </row>
    <row r="204" spans="1:16" x14ac:dyDescent="0.3">
      <c r="A204" s="208">
        <v>5</v>
      </c>
      <c r="B204" s="176" t="s">
        <v>107</v>
      </c>
      <c r="C204" s="176">
        <v>5756</v>
      </c>
      <c r="D204" s="175" t="s">
        <v>213</v>
      </c>
      <c r="E204" s="172">
        <v>4427</v>
      </c>
      <c r="F204" s="177">
        <v>1047</v>
      </c>
      <c r="G204" s="177">
        <v>2324</v>
      </c>
      <c r="H204" s="178">
        <v>1056</v>
      </c>
      <c r="I204" s="172">
        <v>4455</v>
      </c>
      <c r="J204" s="177">
        <v>1066</v>
      </c>
      <c r="K204" s="177">
        <v>2353</v>
      </c>
      <c r="L204" s="178">
        <v>1036</v>
      </c>
      <c r="M204" s="172">
        <v>4394</v>
      </c>
      <c r="N204" s="177">
        <v>1059</v>
      </c>
      <c r="O204" s="177">
        <v>2289</v>
      </c>
      <c r="P204" s="178">
        <v>1046</v>
      </c>
    </row>
    <row r="205" spans="1:16" x14ac:dyDescent="0.3">
      <c r="A205" s="208">
        <v>73</v>
      </c>
      <c r="B205" s="176" t="s">
        <v>1016</v>
      </c>
      <c r="C205" s="176">
        <v>73411</v>
      </c>
      <c r="D205" s="175" t="s">
        <v>1041</v>
      </c>
      <c r="E205" s="172">
        <v>4606</v>
      </c>
      <c r="F205" s="177">
        <v>1447</v>
      </c>
      <c r="G205" s="177">
        <v>1726</v>
      </c>
      <c r="H205" s="178">
        <v>1433</v>
      </c>
      <c r="I205" s="172">
        <v>4697</v>
      </c>
      <c r="J205" s="177">
        <v>1464</v>
      </c>
      <c r="K205" s="177">
        <v>1755</v>
      </c>
      <c r="L205" s="178">
        <v>1478</v>
      </c>
      <c r="M205" s="172">
        <v>4415</v>
      </c>
      <c r="N205" s="177">
        <v>1186</v>
      </c>
      <c r="O205" s="177">
        <v>1699</v>
      </c>
      <c r="P205" s="178">
        <v>1530</v>
      </c>
    </row>
    <row r="206" spans="1:16" x14ac:dyDescent="0.3">
      <c r="A206" s="208">
        <v>15</v>
      </c>
      <c r="B206" s="176" t="s">
        <v>304</v>
      </c>
      <c r="C206" s="176">
        <v>15407</v>
      </c>
      <c r="D206" s="175" t="s">
        <v>351</v>
      </c>
      <c r="E206" s="172">
        <v>4325</v>
      </c>
      <c r="F206" s="177">
        <v>951</v>
      </c>
      <c r="G206" s="177">
        <v>2457</v>
      </c>
      <c r="H206" s="178">
        <v>917</v>
      </c>
      <c r="I206" s="172">
        <v>4346</v>
      </c>
      <c r="J206" s="177">
        <v>963</v>
      </c>
      <c r="K206" s="177">
        <v>2451</v>
      </c>
      <c r="L206" s="178">
        <v>932</v>
      </c>
      <c r="M206" s="172">
        <v>4353</v>
      </c>
      <c r="N206" s="177">
        <v>1005</v>
      </c>
      <c r="O206" s="177">
        <v>2409</v>
      </c>
      <c r="P206" s="178">
        <v>939</v>
      </c>
    </row>
    <row r="207" spans="1:16" x14ac:dyDescent="0.3">
      <c r="A207" s="208">
        <v>85</v>
      </c>
      <c r="B207" s="176" t="s">
        <v>1105</v>
      </c>
      <c r="C207" s="176">
        <v>85250</v>
      </c>
      <c r="D207" s="175" t="s">
        <v>1115</v>
      </c>
      <c r="E207" s="172">
        <v>4260</v>
      </c>
      <c r="F207" s="177">
        <v>1491</v>
      </c>
      <c r="G207" s="177">
        <v>1724</v>
      </c>
      <c r="H207" s="178">
        <v>1045</v>
      </c>
      <c r="I207" s="172">
        <v>4291</v>
      </c>
      <c r="J207" s="177">
        <v>1583</v>
      </c>
      <c r="K207" s="177">
        <v>1637</v>
      </c>
      <c r="L207" s="178">
        <v>1071</v>
      </c>
      <c r="M207" s="172">
        <v>4346</v>
      </c>
      <c r="N207" s="177">
        <v>1590</v>
      </c>
      <c r="O207" s="177">
        <v>1674</v>
      </c>
      <c r="P207" s="178">
        <v>1082</v>
      </c>
    </row>
    <row r="208" spans="1:16" x14ac:dyDescent="0.3">
      <c r="A208" s="208">
        <v>13</v>
      </c>
      <c r="B208" s="176" t="s">
        <v>257</v>
      </c>
      <c r="C208" s="176">
        <v>13244</v>
      </c>
      <c r="D208" s="175" t="s">
        <v>270</v>
      </c>
      <c r="E208" s="172">
        <v>4177</v>
      </c>
      <c r="F208" s="177">
        <v>1314</v>
      </c>
      <c r="G208" s="177">
        <v>2025</v>
      </c>
      <c r="H208" s="178">
        <v>838</v>
      </c>
      <c r="I208" s="172">
        <v>4270</v>
      </c>
      <c r="J208" s="177">
        <v>1317</v>
      </c>
      <c r="K208" s="177">
        <v>2037</v>
      </c>
      <c r="L208" s="178">
        <v>916</v>
      </c>
      <c r="M208" s="172">
        <v>4263</v>
      </c>
      <c r="N208" s="177">
        <v>1327</v>
      </c>
      <c r="O208" s="177">
        <v>2048</v>
      </c>
      <c r="P208" s="178">
        <v>888</v>
      </c>
    </row>
    <row r="209" spans="1:16" x14ac:dyDescent="0.3">
      <c r="A209" s="208">
        <v>20</v>
      </c>
      <c r="B209" s="176" t="s">
        <v>504</v>
      </c>
      <c r="C209" s="176">
        <v>20250</v>
      </c>
      <c r="D209" s="175" t="s">
        <v>515</v>
      </c>
      <c r="E209" s="172">
        <v>4167</v>
      </c>
      <c r="F209" s="177">
        <v>666</v>
      </c>
      <c r="G209" s="177">
        <v>2963</v>
      </c>
      <c r="H209" s="178">
        <v>538</v>
      </c>
      <c r="I209" s="172">
        <v>4320</v>
      </c>
      <c r="J209" s="177">
        <v>682</v>
      </c>
      <c r="K209" s="177">
        <v>3115</v>
      </c>
      <c r="L209" s="178">
        <v>523</v>
      </c>
      <c r="M209" s="172">
        <v>4296</v>
      </c>
      <c r="N209" s="177">
        <v>655</v>
      </c>
      <c r="O209" s="177">
        <v>3111</v>
      </c>
      <c r="P209" s="178">
        <v>530</v>
      </c>
    </row>
    <row r="210" spans="1:16" x14ac:dyDescent="0.3">
      <c r="A210" s="208">
        <v>47</v>
      </c>
      <c r="B210" s="176" t="s">
        <v>748</v>
      </c>
      <c r="C210" s="176">
        <v>47980</v>
      </c>
      <c r="D210" s="175" t="s">
        <v>776</v>
      </c>
      <c r="E210" s="172">
        <v>4320</v>
      </c>
      <c r="F210" s="177">
        <v>1457</v>
      </c>
      <c r="G210" s="177">
        <v>2343</v>
      </c>
      <c r="H210" s="178">
        <v>520</v>
      </c>
      <c r="I210" s="172">
        <v>4171</v>
      </c>
      <c r="J210" s="177">
        <v>1493</v>
      </c>
      <c r="K210" s="177">
        <v>2172</v>
      </c>
      <c r="L210" s="178">
        <v>506</v>
      </c>
      <c r="M210" s="172">
        <v>4234</v>
      </c>
      <c r="N210" s="177">
        <v>1490</v>
      </c>
      <c r="O210" s="177">
        <v>2231</v>
      </c>
      <c r="P210" s="178">
        <v>513</v>
      </c>
    </row>
    <row r="211" spans="1:16" x14ac:dyDescent="0.3">
      <c r="A211" s="208">
        <v>50</v>
      </c>
      <c r="B211" s="176" t="s">
        <v>777</v>
      </c>
      <c r="C211" s="176">
        <v>50150</v>
      </c>
      <c r="D211" s="175" t="s">
        <v>782</v>
      </c>
      <c r="E211" s="172">
        <v>3925</v>
      </c>
      <c r="F211" s="177">
        <v>901</v>
      </c>
      <c r="G211" s="177">
        <v>2598</v>
      </c>
      <c r="H211" s="178">
        <v>426</v>
      </c>
      <c r="I211" s="172">
        <v>3963</v>
      </c>
      <c r="J211" s="177">
        <v>896</v>
      </c>
      <c r="K211" s="177">
        <v>2613</v>
      </c>
      <c r="L211" s="178">
        <v>454</v>
      </c>
      <c r="M211" s="172">
        <v>4191</v>
      </c>
      <c r="N211" s="177">
        <v>882</v>
      </c>
      <c r="O211" s="177">
        <v>2856</v>
      </c>
      <c r="P211" s="178">
        <v>453</v>
      </c>
    </row>
    <row r="212" spans="1:16" x14ac:dyDescent="0.3">
      <c r="A212" s="208">
        <v>76</v>
      </c>
      <c r="B212" s="176" t="s">
        <v>1062</v>
      </c>
      <c r="C212" s="176">
        <v>76113</v>
      </c>
      <c r="D212" s="175" t="s">
        <v>1069</v>
      </c>
      <c r="E212" s="172">
        <v>4096</v>
      </c>
      <c r="F212" s="177">
        <v>1229</v>
      </c>
      <c r="G212" s="177">
        <v>2039</v>
      </c>
      <c r="H212" s="178">
        <v>828</v>
      </c>
      <c r="I212" s="172">
        <v>4169</v>
      </c>
      <c r="J212" s="177">
        <v>1240</v>
      </c>
      <c r="K212" s="177">
        <v>2093</v>
      </c>
      <c r="L212" s="178">
        <v>836</v>
      </c>
      <c r="M212" s="172">
        <v>4217</v>
      </c>
      <c r="N212" s="177">
        <v>1240</v>
      </c>
      <c r="O212" s="177">
        <v>2106</v>
      </c>
      <c r="P212" s="178">
        <v>871</v>
      </c>
    </row>
    <row r="213" spans="1:16" x14ac:dyDescent="0.3">
      <c r="A213" s="208">
        <v>44</v>
      </c>
      <c r="B213" s="176" t="s">
        <v>734</v>
      </c>
      <c r="C213" s="176">
        <v>44078</v>
      </c>
      <c r="D213" s="175" t="s">
        <v>736</v>
      </c>
      <c r="E213" s="172">
        <v>4188</v>
      </c>
      <c r="F213" s="177">
        <v>636</v>
      </c>
      <c r="G213" s="177">
        <v>1861</v>
      </c>
      <c r="H213" s="178">
        <v>1691</v>
      </c>
      <c r="I213" s="172">
        <v>4119</v>
      </c>
      <c r="J213" s="177">
        <v>668</v>
      </c>
      <c r="K213" s="177">
        <v>1794</v>
      </c>
      <c r="L213" s="178">
        <v>1657</v>
      </c>
      <c r="M213" s="172">
        <v>4084</v>
      </c>
      <c r="N213" s="177">
        <v>671</v>
      </c>
      <c r="O213" s="177">
        <v>1821</v>
      </c>
      <c r="P213" s="178">
        <v>1592</v>
      </c>
    </row>
    <row r="214" spans="1:16" x14ac:dyDescent="0.3">
      <c r="A214" s="208">
        <v>8</v>
      </c>
      <c r="B214" s="176" t="s">
        <v>233</v>
      </c>
      <c r="C214" s="176">
        <v>8078</v>
      </c>
      <c r="D214" s="175" t="s">
        <v>235</v>
      </c>
      <c r="E214" s="172">
        <v>4221</v>
      </c>
      <c r="F214" s="177">
        <v>745</v>
      </c>
      <c r="G214" s="177">
        <v>2157</v>
      </c>
      <c r="H214" s="178">
        <v>1319</v>
      </c>
      <c r="I214" s="172">
        <v>4389</v>
      </c>
      <c r="J214" s="177">
        <v>826</v>
      </c>
      <c r="K214" s="177">
        <v>2220</v>
      </c>
      <c r="L214" s="178">
        <v>1343</v>
      </c>
      <c r="M214" s="172">
        <v>4099</v>
      </c>
      <c r="N214" s="177">
        <v>784</v>
      </c>
      <c r="O214" s="177">
        <v>1968</v>
      </c>
      <c r="P214" s="178">
        <v>1347</v>
      </c>
    </row>
    <row r="215" spans="1:16" x14ac:dyDescent="0.3">
      <c r="A215" s="208">
        <v>63</v>
      </c>
      <c r="B215" s="176" t="s">
        <v>895</v>
      </c>
      <c r="C215" s="176">
        <v>63594</v>
      </c>
      <c r="D215" s="175" t="s">
        <v>903</v>
      </c>
      <c r="E215" s="172">
        <v>4059</v>
      </c>
      <c r="F215" s="177">
        <v>571</v>
      </c>
      <c r="G215" s="177">
        <v>2193</v>
      </c>
      <c r="H215" s="178">
        <v>1295</v>
      </c>
      <c r="I215" s="172">
        <v>4145</v>
      </c>
      <c r="J215" s="177">
        <v>593</v>
      </c>
      <c r="K215" s="177">
        <v>2237</v>
      </c>
      <c r="L215" s="178">
        <v>1315</v>
      </c>
      <c r="M215" s="172">
        <v>4116</v>
      </c>
      <c r="N215" s="177">
        <v>576</v>
      </c>
      <c r="O215" s="177">
        <v>2200</v>
      </c>
      <c r="P215" s="178">
        <v>1340</v>
      </c>
    </row>
    <row r="216" spans="1:16" x14ac:dyDescent="0.3">
      <c r="A216" s="208">
        <v>5</v>
      </c>
      <c r="B216" s="176" t="s">
        <v>107</v>
      </c>
      <c r="C216" s="176">
        <v>5250</v>
      </c>
      <c r="D216" s="175" t="s">
        <v>152</v>
      </c>
      <c r="E216" s="172">
        <v>3964</v>
      </c>
      <c r="F216" s="177">
        <v>1099</v>
      </c>
      <c r="G216" s="177">
        <v>2115</v>
      </c>
      <c r="H216" s="178">
        <v>750</v>
      </c>
      <c r="I216" s="172">
        <v>3962</v>
      </c>
      <c r="J216" s="177">
        <v>1107</v>
      </c>
      <c r="K216" s="177">
        <v>2140</v>
      </c>
      <c r="L216" s="178">
        <v>715</v>
      </c>
      <c r="M216" s="172">
        <v>4058</v>
      </c>
      <c r="N216" s="177">
        <v>1081</v>
      </c>
      <c r="O216" s="177">
        <v>2211</v>
      </c>
      <c r="P216" s="178">
        <v>766</v>
      </c>
    </row>
    <row r="217" spans="1:16" x14ac:dyDescent="0.3">
      <c r="A217" s="208">
        <v>25</v>
      </c>
      <c r="B217" s="176" t="s">
        <v>558</v>
      </c>
      <c r="C217" s="176">
        <v>25769</v>
      </c>
      <c r="D217" s="175" t="s">
        <v>641</v>
      </c>
      <c r="E217" s="172">
        <v>4020</v>
      </c>
      <c r="F217" s="177">
        <v>398</v>
      </c>
      <c r="G217" s="177">
        <v>2848</v>
      </c>
      <c r="H217" s="178">
        <v>774</v>
      </c>
      <c r="I217" s="172">
        <v>4067</v>
      </c>
      <c r="J217" s="177">
        <v>417</v>
      </c>
      <c r="K217" s="177">
        <v>2878</v>
      </c>
      <c r="L217" s="178">
        <v>772</v>
      </c>
      <c r="M217" s="172">
        <v>3991</v>
      </c>
      <c r="N217" s="177">
        <v>399</v>
      </c>
      <c r="O217" s="177">
        <v>2825</v>
      </c>
      <c r="P217" s="178">
        <v>767</v>
      </c>
    </row>
    <row r="218" spans="1:16" x14ac:dyDescent="0.3">
      <c r="A218" s="208">
        <v>50</v>
      </c>
      <c r="B218" s="176" t="s">
        <v>777</v>
      </c>
      <c r="C218" s="176">
        <v>50689</v>
      </c>
      <c r="D218" s="176" t="s">
        <v>528</v>
      </c>
      <c r="E218" s="172">
        <v>4111</v>
      </c>
      <c r="F218" s="177">
        <v>436</v>
      </c>
      <c r="G218" s="177">
        <v>2915</v>
      </c>
      <c r="H218" s="178">
        <v>760</v>
      </c>
      <c r="I218" s="172">
        <v>3996</v>
      </c>
      <c r="J218" s="177">
        <v>446</v>
      </c>
      <c r="K218" s="177">
        <v>2769</v>
      </c>
      <c r="L218" s="178">
        <v>781</v>
      </c>
      <c r="M218" s="172">
        <v>4019</v>
      </c>
      <c r="N218" s="177">
        <v>438</v>
      </c>
      <c r="O218" s="177">
        <v>2766</v>
      </c>
      <c r="P218" s="178">
        <v>815</v>
      </c>
    </row>
    <row r="219" spans="1:16" x14ac:dyDescent="0.3">
      <c r="A219" s="208">
        <v>5</v>
      </c>
      <c r="B219" s="176" t="s">
        <v>107</v>
      </c>
      <c r="C219" s="176">
        <v>5101</v>
      </c>
      <c r="D219" s="175" t="s">
        <v>129</v>
      </c>
      <c r="E219" s="172">
        <v>3920</v>
      </c>
      <c r="F219" s="177">
        <v>641</v>
      </c>
      <c r="G219" s="177">
        <v>2141</v>
      </c>
      <c r="H219" s="178">
        <v>1138</v>
      </c>
      <c r="I219" s="172">
        <v>3966</v>
      </c>
      <c r="J219" s="177">
        <v>644</v>
      </c>
      <c r="K219" s="177">
        <v>2180</v>
      </c>
      <c r="L219" s="178">
        <v>1142</v>
      </c>
      <c r="M219" s="172">
        <v>3969</v>
      </c>
      <c r="N219" s="177">
        <v>661</v>
      </c>
      <c r="O219" s="177">
        <v>2149</v>
      </c>
      <c r="P219" s="178">
        <v>1159</v>
      </c>
    </row>
    <row r="220" spans="1:16" x14ac:dyDescent="0.3">
      <c r="A220" s="208">
        <v>76</v>
      </c>
      <c r="B220" s="176" t="s">
        <v>1062</v>
      </c>
      <c r="C220" s="176">
        <v>76400</v>
      </c>
      <c r="D220" s="175" t="s">
        <v>173</v>
      </c>
      <c r="E220" s="172">
        <v>3904</v>
      </c>
      <c r="F220" s="177">
        <v>486</v>
      </c>
      <c r="G220" s="177">
        <v>2215</v>
      </c>
      <c r="H220" s="178">
        <v>1203</v>
      </c>
      <c r="I220" s="172">
        <v>3906</v>
      </c>
      <c r="J220" s="177">
        <v>499</v>
      </c>
      <c r="K220" s="177">
        <v>2176</v>
      </c>
      <c r="L220" s="178">
        <v>1231</v>
      </c>
      <c r="M220" s="172">
        <v>3945</v>
      </c>
      <c r="N220" s="177">
        <v>524</v>
      </c>
      <c r="O220" s="177">
        <v>2170</v>
      </c>
      <c r="P220" s="178">
        <v>1251</v>
      </c>
    </row>
    <row r="221" spans="1:16" x14ac:dyDescent="0.3">
      <c r="A221" s="208">
        <v>63</v>
      </c>
      <c r="B221" s="176" t="s">
        <v>895</v>
      </c>
      <c r="C221" s="176">
        <v>63470</v>
      </c>
      <c r="D221" s="175" t="s">
        <v>901</v>
      </c>
      <c r="E221" s="172">
        <v>3862</v>
      </c>
      <c r="F221" s="177">
        <v>663</v>
      </c>
      <c r="G221" s="177">
        <v>2324</v>
      </c>
      <c r="H221" s="178">
        <v>875</v>
      </c>
      <c r="I221" s="172">
        <v>3968</v>
      </c>
      <c r="J221" s="177">
        <v>665</v>
      </c>
      <c r="K221" s="177">
        <v>2393</v>
      </c>
      <c r="L221" s="178">
        <v>910</v>
      </c>
      <c r="M221" s="172">
        <v>3938</v>
      </c>
      <c r="N221" s="177">
        <v>670</v>
      </c>
      <c r="O221" s="177">
        <v>2334</v>
      </c>
      <c r="P221" s="178">
        <v>934</v>
      </c>
    </row>
    <row r="222" spans="1:16" x14ac:dyDescent="0.3">
      <c r="A222" s="208">
        <v>63</v>
      </c>
      <c r="B222" s="176" t="s">
        <v>895</v>
      </c>
      <c r="C222" s="176">
        <v>63401</v>
      </c>
      <c r="D222" s="175" t="s">
        <v>900</v>
      </c>
      <c r="E222" s="172">
        <v>3894</v>
      </c>
      <c r="F222" s="177">
        <v>605</v>
      </c>
      <c r="G222" s="177">
        <v>2342</v>
      </c>
      <c r="H222" s="178">
        <v>947</v>
      </c>
      <c r="I222" s="172">
        <v>3872</v>
      </c>
      <c r="J222" s="177">
        <v>606</v>
      </c>
      <c r="K222" s="177">
        <v>2321</v>
      </c>
      <c r="L222" s="178">
        <v>945</v>
      </c>
      <c r="M222" s="172">
        <v>3932</v>
      </c>
      <c r="N222" s="177">
        <v>626</v>
      </c>
      <c r="O222" s="177">
        <v>2312</v>
      </c>
      <c r="P222" s="178">
        <v>994</v>
      </c>
    </row>
    <row r="223" spans="1:16" x14ac:dyDescent="0.3">
      <c r="A223" s="208">
        <v>5</v>
      </c>
      <c r="B223" s="176" t="s">
        <v>107</v>
      </c>
      <c r="C223" s="176">
        <v>5591</v>
      </c>
      <c r="D223" s="175" t="s">
        <v>189</v>
      </c>
      <c r="E223" s="172">
        <v>3841</v>
      </c>
      <c r="F223" s="177">
        <v>889</v>
      </c>
      <c r="G223" s="177">
        <v>2504</v>
      </c>
      <c r="H223" s="178">
        <v>448</v>
      </c>
      <c r="I223" s="172">
        <v>3894</v>
      </c>
      <c r="J223" s="177">
        <v>932</v>
      </c>
      <c r="K223" s="177">
        <v>2530</v>
      </c>
      <c r="L223" s="178">
        <v>432</v>
      </c>
      <c r="M223" s="172">
        <v>3867</v>
      </c>
      <c r="N223" s="177">
        <v>919</v>
      </c>
      <c r="O223" s="177">
        <v>2503</v>
      </c>
      <c r="P223" s="178">
        <v>445</v>
      </c>
    </row>
    <row r="224" spans="1:16" x14ac:dyDescent="0.3">
      <c r="A224" s="208">
        <v>68</v>
      </c>
      <c r="B224" s="176" t="s">
        <v>918</v>
      </c>
      <c r="C224" s="176">
        <v>68190</v>
      </c>
      <c r="D224" s="175" t="s">
        <v>933</v>
      </c>
      <c r="E224" s="172">
        <v>3742</v>
      </c>
      <c r="F224" s="177">
        <v>593</v>
      </c>
      <c r="G224" s="177">
        <v>2086</v>
      </c>
      <c r="H224" s="178">
        <v>1063</v>
      </c>
      <c r="I224" s="172">
        <v>3829</v>
      </c>
      <c r="J224" s="177">
        <v>617</v>
      </c>
      <c r="K224" s="177">
        <v>2129</v>
      </c>
      <c r="L224" s="178">
        <v>1083</v>
      </c>
      <c r="M224" s="172">
        <v>3821</v>
      </c>
      <c r="N224" s="177">
        <v>606</v>
      </c>
      <c r="O224" s="177">
        <v>2149</v>
      </c>
      <c r="P224" s="178">
        <v>1066</v>
      </c>
    </row>
    <row r="225" spans="1:16" x14ac:dyDescent="0.3">
      <c r="A225" s="208">
        <v>73</v>
      </c>
      <c r="B225" s="176" t="s">
        <v>1016</v>
      </c>
      <c r="C225" s="176">
        <v>73349</v>
      </c>
      <c r="D225" s="175" t="s">
        <v>1038</v>
      </c>
      <c r="E225" s="172">
        <v>3906</v>
      </c>
      <c r="F225" s="177">
        <v>907</v>
      </c>
      <c r="G225" s="177">
        <v>1914</v>
      </c>
      <c r="H225" s="178">
        <v>1085</v>
      </c>
      <c r="I225" s="172">
        <v>3918</v>
      </c>
      <c r="J225" s="177">
        <v>916</v>
      </c>
      <c r="K225" s="177">
        <v>1905</v>
      </c>
      <c r="L225" s="178">
        <v>1097</v>
      </c>
      <c r="M225" s="172">
        <v>3802</v>
      </c>
      <c r="N225" s="177">
        <v>792</v>
      </c>
      <c r="O225" s="177">
        <v>1926</v>
      </c>
      <c r="P225" s="178">
        <v>1084</v>
      </c>
    </row>
    <row r="226" spans="1:16" x14ac:dyDescent="0.3">
      <c r="A226" s="208">
        <v>47</v>
      </c>
      <c r="B226" s="176" t="s">
        <v>748</v>
      </c>
      <c r="C226" s="176">
        <v>47245</v>
      </c>
      <c r="D226" s="175" t="s">
        <v>756</v>
      </c>
      <c r="E226" s="172">
        <v>3918</v>
      </c>
      <c r="F226" s="177">
        <v>1179</v>
      </c>
      <c r="G226" s="177">
        <v>1548</v>
      </c>
      <c r="H226" s="178">
        <v>1191</v>
      </c>
      <c r="I226" s="172">
        <v>3776</v>
      </c>
      <c r="J226" s="177">
        <v>1036</v>
      </c>
      <c r="K226" s="177">
        <v>1506</v>
      </c>
      <c r="L226" s="178">
        <v>1234</v>
      </c>
      <c r="M226" s="172">
        <v>3766</v>
      </c>
      <c r="N226" s="177">
        <v>1087</v>
      </c>
      <c r="O226" s="177">
        <v>1468</v>
      </c>
      <c r="P226" s="178">
        <v>1211</v>
      </c>
    </row>
    <row r="227" spans="1:16" x14ac:dyDescent="0.3">
      <c r="A227" s="208">
        <v>68</v>
      </c>
      <c r="B227" s="176" t="s">
        <v>918</v>
      </c>
      <c r="C227" s="176">
        <v>68432</v>
      </c>
      <c r="D227" s="175" t="s">
        <v>960</v>
      </c>
      <c r="E227" s="172">
        <v>3644</v>
      </c>
      <c r="F227" s="177">
        <v>729</v>
      </c>
      <c r="G227" s="177">
        <v>1641</v>
      </c>
      <c r="H227" s="178">
        <v>1274</v>
      </c>
      <c r="I227" s="172">
        <v>3780</v>
      </c>
      <c r="J227" s="177">
        <v>792</v>
      </c>
      <c r="K227" s="177">
        <v>1681</v>
      </c>
      <c r="L227" s="178">
        <v>1307</v>
      </c>
      <c r="M227" s="172">
        <v>3746</v>
      </c>
      <c r="N227" s="177">
        <v>745</v>
      </c>
      <c r="O227" s="177">
        <v>1696</v>
      </c>
      <c r="P227" s="178">
        <v>1305</v>
      </c>
    </row>
    <row r="228" spans="1:16" x14ac:dyDescent="0.3">
      <c r="A228" s="208">
        <v>44</v>
      </c>
      <c r="B228" s="176" t="s">
        <v>734</v>
      </c>
      <c r="C228" s="176">
        <v>44279</v>
      </c>
      <c r="D228" s="175" t="s">
        <v>740</v>
      </c>
      <c r="E228" s="172">
        <v>3626</v>
      </c>
      <c r="F228" s="177">
        <v>846</v>
      </c>
      <c r="G228" s="177">
        <v>1321</v>
      </c>
      <c r="H228" s="178">
        <v>1459</v>
      </c>
      <c r="I228" s="172">
        <v>3709</v>
      </c>
      <c r="J228" s="177">
        <v>896</v>
      </c>
      <c r="K228" s="177">
        <v>1338</v>
      </c>
      <c r="L228" s="178">
        <v>1475</v>
      </c>
      <c r="M228" s="172">
        <v>3674</v>
      </c>
      <c r="N228" s="177">
        <v>938</v>
      </c>
      <c r="O228" s="177">
        <v>1298</v>
      </c>
      <c r="P228" s="178">
        <v>1438</v>
      </c>
    </row>
    <row r="229" spans="1:16" x14ac:dyDescent="0.3">
      <c r="A229" s="208">
        <v>5</v>
      </c>
      <c r="B229" s="176" t="s">
        <v>107</v>
      </c>
      <c r="C229" s="176">
        <v>5490</v>
      </c>
      <c r="D229" s="175" t="s">
        <v>181</v>
      </c>
      <c r="E229" s="172">
        <v>3678</v>
      </c>
      <c r="F229" s="177">
        <v>1238</v>
      </c>
      <c r="G229" s="177">
        <v>1745</v>
      </c>
      <c r="H229" s="178">
        <v>695</v>
      </c>
      <c r="I229" s="172">
        <v>3723</v>
      </c>
      <c r="J229" s="177">
        <v>1228</v>
      </c>
      <c r="K229" s="177">
        <v>1794</v>
      </c>
      <c r="L229" s="178">
        <v>701</v>
      </c>
      <c r="M229" s="172">
        <v>3693</v>
      </c>
      <c r="N229" s="177">
        <v>1223</v>
      </c>
      <c r="O229" s="177">
        <v>1785</v>
      </c>
      <c r="P229" s="178">
        <v>685</v>
      </c>
    </row>
    <row r="230" spans="1:16" x14ac:dyDescent="0.3">
      <c r="A230" s="208">
        <v>25</v>
      </c>
      <c r="B230" s="176" t="s">
        <v>558</v>
      </c>
      <c r="C230" s="176">
        <v>25785</v>
      </c>
      <c r="D230" s="175" t="s">
        <v>646</v>
      </c>
      <c r="E230" s="172">
        <v>3704</v>
      </c>
      <c r="F230" s="177">
        <v>480</v>
      </c>
      <c r="G230" s="177">
        <v>1783</v>
      </c>
      <c r="H230" s="178">
        <v>1441</v>
      </c>
      <c r="I230" s="172">
        <v>3725</v>
      </c>
      <c r="J230" s="177">
        <v>492</v>
      </c>
      <c r="K230" s="177">
        <v>1793</v>
      </c>
      <c r="L230" s="178">
        <v>1440</v>
      </c>
      <c r="M230" s="172">
        <v>3658</v>
      </c>
      <c r="N230" s="177">
        <v>476</v>
      </c>
      <c r="O230" s="177">
        <v>1759</v>
      </c>
      <c r="P230" s="178">
        <v>1423</v>
      </c>
    </row>
    <row r="231" spans="1:16" x14ac:dyDescent="0.3">
      <c r="A231" s="208">
        <v>25</v>
      </c>
      <c r="B231" s="176" t="s">
        <v>558</v>
      </c>
      <c r="C231" s="176">
        <v>25035</v>
      </c>
      <c r="D231" s="175" t="s">
        <v>561</v>
      </c>
      <c r="E231" s="172">
        <v>3636</v>
      </c>
      <c r="F231" s="177">
        <v>665</v>
      </c>
      <c r="G231" s="177">
        <v>2268</v>
      </c>
      <c r="H231" s="178">
        <v>703</v>
      </c>
      <c r="I231" s="172">
        <v>3636</v>
      </c>
      <c r="J231" s="177">
        <v>649</v>
      </c>
      <c r="K231" s="177">
        <v>2274</v>
      </c>
      <c r="L231" s="178">
        <v>713</v>
      </c>
      <c r="M231" s="172">
        <v>3657</v>
      </c>
      <c r="N231" s="177">
        <v>636</v>
      </c>
      <c r="O231" s="177">
        <v>2310</v>
      </c>
      <c r="P231" s="178">
        <v>711</v>
      </c>
    </row>
    <row r="232" spans="1:16" x14ac:dyDescent="0.3">
      <c r="A232" s="208">
        <v>17</v>
      </c>
      <c r="B232" s="176" t="s">
        <v>134</v>
      </c>
      <c r="C232" s="176">
        <v>17442</v>
      </c>
      <c r="D232" s="175" t="s">
        <v>434</v>
      </c>
      <c r="E232" s="172">
        <v>3445</v>
      </c>
      <c r="F232" s="177">
        <v>270</v>
      </c>
      <c r="G232" s="177">
        <v>2844</v>
      </c>
      <c r="H232" s="178">
        <v>331</v>
      </c>
      <c r="I232" s="172">
        <v>3713</v>
      </c>
      <c r="J232" s="177">
        <v>278</v>
      </c>
      <c r="K232" s="177">
        <v>3075</v>
      </c>
      <c r="L232" s="178">
        <v>360</v>
      </c>
      <c r="M232" s="172">
        <v>3647</v>
      </c>
      <c r="N232" s="177">
        <v>284</v>
      </c>
      <c r="O232" s="177">
        <v>3008</v>
      </c>
      <c r="P232" s="178">
        <v>355</v>
      </c>
    </row>
    <row r="233" spans="1:16" x14ac:dyDescent="0.3">
      <c r="A233" s="208">
        <v>25</v>
      </c>
      <c r="B233" s="176" t="s">
        <v>558</v>
      </c>
      <c r="C233" s="176">
        <v>25513</v>
      </c>
      <c r="D233" s="175" t="s">
        <v>618</v>
      </c>
      <c r="E233" s="172">
        <v>3647</v>
      </c>
      <c r="F233" s="177">
        <v>980</v>
      </c>
      <c r="G233" s="177">
        <v>1407</v>
      </c>
      <c r="H233" s="178">
        <v>1260</v>
      </c>
      <c r="I233" s="172">
        <v>3670</v>
      </c>
      <c r="J233" s="177">
        <v>969</v>
      </c>
      <c r="K233" s="177">
        <v>1428</v>
      </c>
      <c r="L233" s="178">
        <v>1273</v>
      </c>
      <c r="M233" s="172">
        <v>3715</v>
      </c>
      <c r="N233" s="177">
        <v>962</v>
      </c>
      <c r="O233" s="177">
        <v>1414</v>
      </c>
      <c r="P233" s="178">
        <v>1339</v>
      </c>
    </row>
    <row r="234" spans="1:16" x14ac:dyDescent="0.3">
      <c r="A234" s="208">
        <v>76</v>
      </c>
      <c r="B234" s="176" t="s">
        <v>1062</v>
      </c>
      <c r="C234" s="176">
        <v>76736</v>
      </c>
      <c r="D234" s="175" t="s">
        <v>1088</v>
      </c>
      <c r="E234" s="172">
        <v>3650</v>
      </c>
      <c r="F234" s="177">
        <v>599</v>
      </c>
      <c r="G234" s="177">
        <v>1895</v>
      </c>
      <c r="H234" s="178">
        <v>1156</v>
      </c>
      <c r="I234" s="172">
        <v>3652</v>
      </c>
      <c r="J234" s="177">
        <v>634</v>
      </c>
      <c r="K234" s="177">
        <v>1876</v>
      </c>
      <c r="L234" s="178">
        <v>1142</v>
      </c>
      <c r="M234" s="172">
        <v>3628</v>
      </c>
      <c r="N234" s="177">
        <v>634</v>
      </c>
      <c r="O234" s="177">
        <v>1845</v>
      </c>
      <c r="P234" s="178">
        <v>1149</v>
      </c>
    </row>
    <row r="235" spans="1:16" x14ac:dyDescent="0.3">
      <c r="A235" s="208">
        <v>25</v>
      </c>
      <c r="B235" s="176" t="s">
        <v>558</v>
      </c>
      <c r="C235" s="176">
        <v>25322</v>
      </c>
      <c r="D235" s="175" t="s">
        <v>596</v>
      </c>
      <c r="E235" s="172">
        <v>3573</v>
      </c>
      <c r="F235" s="177">
        <v>445</v>
      </c>
      <c r="G235" s="177">
        <v>2262</v>
      </c>
      <c r="H235" s="178">
        <v>866</v>
      </c>
      <c r="I235" s="172">
        <v>3597</v>
      </c>
      <c r="J235" s="177">
        <v>450</v>
      </c>
      <c r="K235" s="177">
        <v>2286</v>
      </c>
      <c r="L235" s="178">
        <v>861</v>
      </c>
      <c r="M235" s="172">
        <v>3600</v>
      </c>
      <c r="N235" s="177">
        <v>431</v>
      </c>
      <c r="O235" s="177">
        <v>2303</v>
      </c>
      <c r="P235" s="178">
        <v>866</v>
      </c>
    </row>
    <row r="236" spans="1:16" x14ac:dyDescent="0.3">
      <c r="A236" s="208">
        <v>5</v>
      </c>
      <c r="B236" s="176" t="s">
        <v>107</v>
      </c>
      <c r="C236" s="176">
        <v>5847</v>
      </c>
      <c r="D236" s="175" t="s">
        <v>222</v>
      </c>
      <c r="E236" s="172">
        <v>3627</v>
      </c>
      <c r="F236" s="177">
        <v>865</v>
      </c>
      <c r="G236" s="177">
        <v>2064</v>
      </c>
      <c r="H236" s="178">
        <v>698</v>
      </c>
      <c r="I236" s="172">
        <v>3613</v>
      </c>
      <c r="J236" s="177">
        <v>874</v>
      </c>
      <c r="K236" s="177">
        <v>2036</v>
      </c>
      <c r="L236" s="178">
        <v>703</v>
      </c>
      <c r="M236" s="172">
        <v>3576</v>
      </c>
      <c r="N236" s="177">
        <v>805</v>
      </c>
      <c r="O236" s="177">
        <v>2071</v>
      </c>
      <c r="P236" s="178">
        <v>700</v>
      </c>
    </row>
    <row r="237" spans="1:16" x14ac:dyDescent="0.3">
      <c r="A237" s="208">
        <v>17</v>
      </c>
      <c r="B237" s="176" t="s">
        <v>134</v>
      </c>
      <c r="C237" s="176">
        <v>17042</v>
      </c>
      <c r="D237" s="175" t="s">
        <v>426</v>
      </c>
      <c r="E237" s="172">
        <v>3526</v>
      </c>
      <c r="F237" s="177">
        <v>902</v>
      </c>
      <c r="G237" s="177">
        <v>1468</v>
      </c>
      <c r="H237" s="178">
        <v>1156</v>
      </c>
      <c r="I237" s="172">
        <v>3573</v>
      </c>
      <c r="J237" s="177">
        <v>923</v>
      </c>
      <c r="K237" s="177">
        <v>1456</v>
      </c>
      <c r="L237" s="178">
        <v>1194</v>
      </c>
      <c r="M237" s="172">
        <v>3469</v>
      </c>
      <c r="N237" s="177">
        <v>945</v>
      </c>
      <c r="O237" s="177">
        <v>1415</v>
      </c>
      <c r="P237" s="178">
        <v>1109</v>
      </c>
    </row>
    <row r="238" spans="1:16" x14ac:dyDescent="0.3">
      <c r="A238" s="208">
        <v>86</v>
      </c>
      <c r="B238" s="176" t="s">
        <v>1123</v>
      </c>
      <c r="C238" s="176">
        <v>86885</v>
      </c>
      <c r="D238" s="175" t="s">
        <v>1132</v>
      </c>
      <c r="E238" s="172">
        <v>3591</v>
      </c>
      <c r="F238" s="177">
        <v>621</v>
      </c>
      <c r="G238" s="177">
        <v>1917</v>
      </c>
      <c r="H238" s="178">
        <v>1053</v>
      </c>
      <c r="I238" s="172">
        <v>3571</v>
      </c>
      <c r="J238" s="177">
        <v>628</v>
      </c>
      <c r="K238" s="177">
        <v>1884</v>
      </c>
      <c r="L238" s="178">
        <v>1059</v>
      </c>
      <c r="M238" s="172">
        <v>3570</v>
      </c>
      <c r="N238" s="177">
        <v>623</v>
      </c>
      <c r="O238" s="177">
        <v>1849</v>
      </c>
      <c r="P238" s="178">
        <v>1098</v>
      </c>
    </row>
    <row r="239" spans="1:16" x14ac:dyDescent="0.3">
      <c r="A239" s="208">
        <v>20</v>
      </c>
      <c r="B239" s="176" t="s">
        <v>504</v>
      </c>
      <c r="C239" s="176">
        <v>20770</v>
      </c>
      <c r="D239" s="175" t="s">
        <v>528</v>
      </c>
      <c r="E239" s="172">
        <v>3630</v>
      </c>
      <c r="F239" s="177">
        <v>456</v>
      </c>
      <c r="G239" s="177">
        <v>2400</v>
      </c>
      <c r="H239" s="178">
        <v>774</v>
      </c>
      <c r="I239" s="172">
        <v>3560</v>
      </c>
      <c r="J239" s="177">
        <v>464</v>
      </c>
      <c r="K239" s="177">
        <v>2327</v>
      </c>
      <c r="L239" s="178">
        <v>769</v>
      </c>
      <c r="M239" s="172">
        <v>3494</v>
      </c>
      <c r="N239" s="177">
        <v>476</v>
      </c>
      <c r="O239" s="177">
        <v>2282</v>
      </c>
      <c r="P239" s="178">
        <v>736</v>
      </c>
    </row>
    <row r="240" spans="1:16" x14ac:dyDescent="0.3">
      <c r="A240" s="208">
        <v>5</v>
      </c>
      <c r="B240" s="176" t="s">
        <v>107</v>
      </c>
      <c r="C240" s="176">
        <v>5361</v>
      </c>
      <c r="D240" s="175" t="s">
        <v>167</v>
      </c>
      <c r="E240" s="172">
        <v>3320</v>
      </c>
      <c r="F240" s="177">
        <v>450</v>
      </c>
      <c r="G240" s="177">
        <v>2550</v>
      </c>
      <c r="H240" s="178">
        <v>320</v>
      </c>
      <c r="I240" s="172">
        <v>3189</v>
      </c>
      <c r="J240" s="177">
        <v>467</v>
      </c>
      <c r="K240" s="177">
        <v>2428</v>
      </c>
      <c r="L240" s="178">
        <v>294</v>
      </c>
      <c r="M240" s="172">
        <v>3551</v>
      </c>
      <c r="N240" s="177">
        <v>460</v>
      </c>
      <c r="O240" s="177">
        <v>2752</v>
      </c>
      <c r="P240" s="178">
        <v>339</v>
      </c>
    </row>
    <row r="241" spans="1:16" x14ac:dyDescent="0.3">
      <c r="A241" s="208">
        <v>25</v>
      </c>
      <c r="B241" s="176" t="s">
        <v>558</v>
      </c>
      <c r="C241" s="176">
        <v>25099</v>
      </c>
      <c r="D241" s="175" t="s">
        <v>566</v>
      </c>
      <c r="E241" s="172">
        <v>3481</v>
      </c>
      <c r="F241" s="177">
        <v>398</v>
      </c>
      <c r="G241" s="177">
        <v>2680</v>
      </c>
      <c r="H241" s="178">
        <v>403</v>
      </c>
      <c r="I241" s="172">
        <v>3516</v>
      </c>
      <c r="J241" s="177">
        <v>407</v>
      </c>
      <c r="K241" s="177">
        <v>2700</v>
      </c>
      <c r="L241" s="178">
        <v>409</v>
      </c>
      <c r="M241" s="172">
        <v>3480</v>
      </c>
      <c r="N241" s="177">
        <v>404</v>
      </c>
      <c r="O241" s="177">
        <v>2669</v>
      </c>
      <c r="P241" s="178">
        <v>407</v>
      </c>
    </row>
    <row r="242" spans="1:16" x14ac:dyDescent="0.3">
      <c r="A242" s="208">
        <v>13</v>
      </c>
      <c r="B242" s="176" t="s">
        <v>257</v>
      </c>
      <c r="C242" s="176">
        <v>13052</v>
      </c>
      <c r="D242" s="175" t="s">
        <v>262</v>
      </c>
      <c r="E242" s="172">
        <v>3702</v>
      </c>
      <c r="F242" s="177">
        <v>1116</v>
      </c>
      <c r="G242" s="177">
        <v>1831</v>
      </c>
      <c r="H242" s="178">
        <v>755</v>
      </c>
      <c r="I242" s="172">
        <v>3670</v>
      </c>
      <c r="J242" s="177">
        <v>1086</v>
      </c>
      <c r="K242" s="177">
        <v>1815</v>
      </c>
      <c r="L242" s="178">
        <v>769</v>
      </c>
      <c r="M242" s="172">
        <v>3458</v>
      </c>
      <c r="N242" s="177">
        <v>988</v>
      </c>
      <c r="O242" s="177">
        <v>1705</v>
      </c>
      <c r="P242" s="178">
        <v>765</v>
      </c>
    </row>
    <row r="243" spans="1:16" x14ac:dyDescent="0.3">
      <c r="A243" s="208">
        <v>70</v>
      </c>
      <c r="B243" s="176" t="s">
        <v>498</v>
      </c>
      <c r="C243" s="176">
        <v>70708</v>
      </c>
      <c r="D243" s="175" t="s">
        <v>1010</v>
      </c>
      <c r="E243" s="172">
        <v>3319</v>
      </c>
      <c r="F243" s="177">
        <v>1180</v>
      </c>
      <c r="G243" s="177">
        <v>1494</v>
      </c>
      <c r="H243" s="178">
        <v>645</v>
      </c>
      <c r="I243" s="172">
        <v>3255</v>
      </c>
      <c r="J243" s="177">
        <v>973</v>
      </c>
      <c r="K243" s="177">
        <v>1548</v>
      </c>
      <c r="L243" s="178">
        <v>734</v>
      </c>
      <c r="M243" s="172">
        <v>3390</v>
      </c>
      <c r="N243" s="177">
        <v>990</v>
      </c>
      <c r="O243" s="177">
        <v>1709</v>
      </c>
      <c r="P243" s="178">
        <v>691</v>
      </c>
    </row>
    <row r="244" spans="1:16" x14ac:dyDescent="0.3">
      <c r="A244" s="208">
        <v>76</v>
      </c>
      <c r="B244" s="176" t="s">
        <v>1062</v>
      </c>
      <c r="C244" s="176">
        <v>76563</v>
      </c>
      <c r="D244" s="175" t="s">
        <v>1085</v>
      </c>
      <c r="E244" s="172">
        <v>3559</v>
      </c>
      <c r="F244" s="177">
        <v>665</v>
      </c>
      <c r="G244" s="177">
        <v>1804</v>
      </c>
      <c r="H244" s="178">
        <v>1090</v>
      </c>
      <c r="I244" s="172">
        <v>3469</v>
      </c>
      <c r="J244" s="177">
        <v>669</v>
      </c>
      <c r="K244" s="177">
        <v>1692</v>
      </c>
      <c r="L244" s="178">
        <v>1108</v>
      </c>
      <c r="M244" s="172">
        <v>3471</v>
      </c>
      <c r="N244" s="177">
        <v>673</v>
      </c>
      <c r="O244" s="177">
        <v>1651</v>
      </c>
      <c r="P244" s="178">
        <v>1147</v>
      </c>
    </row>
    <row r="245" spans="1:16" x14ac:dyDescent="0.3">
      <c r="A245" s="208">
        <v>47</v>
      </c>
      <c r="B245" s="176" t="s">
        <v>748</v>
      </c>
      <c r="C245" s="176">
        <v>47555</v>
      </c>
      <c r="D245" s="175" t="s">
        <v>765</v>
      </c>
      <c r="E245" s="172">
        <v>3503</v>
      </c>
      <c r="F245" s="177">
        <v>990</v>
      </c>
      <c r="G245" s="177">
        <v>1476</v>
      </c>
      <c r="H245" s="178">
        <v>1037</v>
      </c>
      <c r="I245" s="172">
        <v>3468</v>
      </c>
      <c r="J245" s="177">
        <v>915</v>
      </c>
      <c r="K245" s="177">
        <v>1499</v>
      </c>
      <c r="L245" s="178">
        <v>1054</v>
      </c>
      <c r="M245" s="172">
        <v>3416</v>
      </c>
      <c r="N245" s="177">
        <v>954</v>
      </c>
      <c r="O245" s="177">
        <v>1420</v>
      </c>
      <c r="P245" s="178">
        <v>1042</v>
      </c>
    </row>
    <row r="246" spans="1:16" x14ac:dyDescent="0.3">
      <c r="A246" s="208">
        <v>5</v>
      </c>
      <c r="B246" s="176" t="s">
        <v>107</v>
      </c>
      <c r="C246" s="176">
        <v>5541</v>
      </c>
      <c r="D246" s="175" t="s">
        <v>184</v>
      </c>
      <c r="E246" s="172">
        <v>3421</v>
      </c>
      <c r="F246" s="177">
        <v>424</v>
      </c>
      <c r="G246" s="177">
        <v>1907</v>
      </c>
      <c r="H246" s="178">
        <v>1090</v>
      </c>
      <c r="I246" s="172">
        <v>3443</v>
      </c>
      <c r="J246" s="177">
        <v>402</v>
      </c>
      <c r="K246" s="177">
        <v>1934</v>
      </c>
      <c r="L246" s="178">
        <v>1107</v>
      </c>
      <c r="M246" s="172">
        <v>3419</v>
      </c>
      <c r="N246" s="177">
        <v>403</v>
      </c>
      <c r="O246" s="177">
        <v>1908</v>
      </c>
      <c r="P246" s="178">
        <v>1108</v>
      </c>
    </row>
    <row r="247" spans="1:16" x14ac:dyDescent="0.3">
      <c r="A247" s="208">
        <v>99</v>
      </c>
      <c r="B247" s="176" t="s">
        <v>1153</v>
      </c>
      <c r="C247" s="176">
        <v>99524</v>
      </c>
      <c r="D247" s="175" t="s">
        <v>1155</v>
      </c>
      <c r="E247" s="172">
        <v>3283</v>
      </c>
      <c r="F247" s="177">
        <v>264</v>
      </c>
      <c r="G247" s="177">
        <v>2659</v>
      </c>
      <c r="H247" s="178">
        <v>360</v>
      </c>
      <c r="I247" s="172">
        <v>3414</v>
      </c>
      <c r="J247" s="177">
        <v>271</v>
      </c>
      <c r="K247" s="177">
        <v>2762</v>
      </c>
      <c r="L247" s="178">
        <v>381</v>
      </c>
      <c r="M247" s="172">
        <v>3433</v>
      </c>
      <c r="N247" s="177">
        <v>267</v>
      </c>
      <c r="O247" s="177">
        <v>2765</v>
      </c>
      <c r="P247" s="178">
        <v>401</v>
      </c>
    </row>
    <row r="248" spans="1:16" x14ac:dyDescent="0.3">
      <c r="A248" s="208">
        <v>25</v>
      </c>
      <c r="B248" s="176" t="s">
        <v>558</v>
      </c>
      <c r="C248" s="176">
        <v>25772</v>
      </c>
      <c r="D248" s="175" t="s">
        <v>642</v>
      </c>
      <c r="E248" s="172">
        <v>3514</v>
      </c>
      <c r="F248" s="177">
        <v>283</v>
      </c>
      <c r="G248" s="177">
        <v>2673</v>
      </c>
      <c r="H248" s="178">
        <v>558</v>
      </c>
      <c r="I248" s="172">
        <v>3550</v>
      </c>
      <c r="J248" s="177">
        <v>284</v>
      </c>
      <c r="K248" s="177">
        <v>2694</v>
      </c>
      <c r="L248" s="178">
        <v>572</v>
      </c>
      <c r="M248" s="172">
        <v>3367</v>
      </c>
      <c r="N248" s="177">
        <v>279</v>
      </c>
      <c r="O248" s="177">
        <v>2524</v>
      </c>
      <c r="P248" s="178">
        <v>564</v>
      </c>
    </row>
    <row r="249" spans="1:16" x14ac:dyDescent="0.3">
      <c r="A249" s="208">
        <v>81</v>
      </c>
      <c r="B249" s="176" t="s">
        <v>1098</v>
      </c>
      <c r="C249" s="176">
        <v>81065</v>
      </c>
      <c r="D249" s="175" t="s">
        <v>1099</v>
      </c>
      <c r="E249" s="172">
        <v>3154</v>
      </c>
      <c r="F249" s="177">
        <v>894</v>
      </c>
      <c r="G249" s="177">
        <v>1181</v>
      </c>
      <c r="H249" s="178">
        <v>1079</v>
      </c>
      <c r="I249" s="172">
        <v>3423</v>
      </c>
      <c r="J249" s="177">
        <v>893</v>
      </c>
      <c r="K249" s="177">
        <v>1297</v>
      </c>
      <c r="L249" s="178">
        <v>1233</v>
      </c>
      <c r="M249" s="172">
        <v>3341</v>
      </c>
      <c r="N249" s="177">
        <v>883</v>
      </c>
      <c r="O249" s="177">
        <v>1236</v>
      </c>
      <c r="P249" s="178">
        <v>1222</v>
      </c>
    </row>
    <row r="250" spans="1:16" x14ac:dyDescent="0.3">
      <c r="A250" s="208">
        <v>95</v>
      </c>
      <c r="B250" s="176" t="s">
        <v>1146</v>
      </c>
      <c r="C250" s="176">
        <v>95015</v>
      </c>
      <c r="D250" s="175" t="s">
        <v>265</v>
      </c>
      <c r="E250" s="172">
        <v>3138</v>
      </c>
      <c r="F250" s="177">
        <v>206</v>
      </c>
      <c r="G250" s="177">
        <v>2672</v>
      </c>
      <c r="H250" s="178">
        <v>260</v>
      </c>
      <c r="I250" s="172">
        <v>3313</v>
      </c>
      <c r="J250" s="177">
        <v>218</v>
      </c>
      <c r="K250" s="177">
        <v>2848</v>
      </c>
      <c r="L250" s="178">
        <v>247</v>
      </c>
      <c r="M250" s="172">
        <v>3259</v>
      </c>
      <c r="N250" s="177">
        <v>214</v>
      </c>
      <c r="O250" s="177">
        <v>2799</v>
      </c>
      <c r="P250" s="178">
        <v>246</v>
      </c>
    </row>
    <row r="251" spans="1:16" x14ac:dyDescent="0.3">
      <c r="A251" s="208">
        <v>41</v>
      </c>
      <c r="B251" s="176" t="s">
        <v>699</v>
      </c>
      <c r="C251" s="176">
        <v>41615</v>
      </c>
      <c r="D251" s="175" t="s">
        <v>723</v>
      </c>
      <c r="E251" s="172">
        <v>3351</v>
      </c>
      <c r="F251" s="177">
        <v>555</v>
      </c>
      <c r="G251" s="177">
        <v>2198</v>
      </c>
      <c r="H251" s="178">
        <v>598</v>
      </c>
      <c r="I251" s="172">
        <v>3319</v>
      </c>
      <c r="J251" s="177">
        <v>563</v>
      </c>
      <c r="K251" s="177">
        <v>2150</v>
      </c>
      <c r="L251" s="178">
        <v>606</v>
      </c>
      <c r="M251" s="172">
        <v>3255</v>
      </c>
      <c r="N251" s="177">
        <v>547</v>
      </c>
      <c r="O251" s="177">
        <v>2095</v>
      </c>
      <c r="P251" s="178">
        <v>613</v>
      </c>
    </row>
    <row r="252" spans="1:16" x14ac:dyDescent="0.3">
      <c r="A252" s="208">
        <v>5</v>
      </c>
      <c r="B252" s="176" t="s">
        <v>107</v>
      </c>
      <c r="C252" s="176">
        <v>5604</v>
      </c>
      <c r="D252" s="175" t="s">
        <v>190</v>
      </c>
      <c r="E252" s="172">
        <v>3181</v>
      </c>
      <c r="F252" s="177">
        <v>564</v>
      </c>
      <c r="G252" s="177">
        <v>2163</v>
      </c>
      <c r="H252" s="178">
        <v>454</v>
      </c>
      <c r="I252" s="172">
        <v>3115</v>
      </c>
      <c r="J252" s="177">
        <v>576</v>
      </c>
      <c r="K252" s="177">
        <v>2090</v>
      </c>
      <c r="L252" s="178">
        <v>449</v>
      </c>
      <c r="M252" s="172">
        <v>3216</v>
      </c>
      <c r="N252" s="177">
        <v>592</v>
      </c>
      <c r="O252" s="177">
        <v>2169</v>
      </c>
      <c r="P252" s="178">
        <v>455</v>
      </c>
    </row>
    <row r="253" spans="1:16" x14ac:dyDescent="0.3">
      <c r="A253" s="208">
        <v>68</v>
      </c>
      <c r="B253" s="176" t="s">
        <v>918</v>
      </c>
      <c r="C253" s="176">
        <v>68861</v>
      </c>
      <c r="D253" s="175" t="s">
        <v>990</v>
      </c>
      <c r="E253" s="172">
        <v>3139</v>
      </c>
      <c r="F253" s="177">
        <v>601</v>
      </c>
      <c r="G253" s="177">
        <v>1493</v>
      </c>
      <c r="H253" s="178">
        <v>1045</v>
      </c>
      <c r="I253" s="172">
        <v>3212</v>
      </c>
      <c r="J253" s="177">
        <v>622</v>
      </c>
      <c r="K253" s="177">
        <v>1546</v>
      </c>
      <c r="L253" s="178">
        <v>1044</v>
      </c>
      <c r="M253" s="172">
        <v>3215</v>
      </c>
      <c r="N253" s="177">
        <v>545</v>
      </c>
      <c r="O253" s="177">
        <v>1616</v>
      </c>
      <c r="P253" s="178">
        <v>1054</v>
      </c>
    </row>
    <row r="254" spans="1:16" x14ac:dyDescent="0.3">
      <c r="A254" s="208">
        <v>76</v>
      </c>
      <c r="B254" s="176" t="s">
        <v>1062</v>
      </c>
      <c r="C254" s="176">
        <v>76233</v>
      </c>
      <c r="D254" s="175" t="s">
        <v>1073</v>
      </c>
      <c r="E254" s="172">
        <v>3059</v>
      </c>
      <c r="F254" s="177">
        <v>1355</v>
      </c>
      <c r="G254" s="177">
        <v>973</v>
      </c>
      <c r="H254" s="178">
        <v>731</v>
      </c>
      <c r="I254" s="172">
        <v>3139</v>
      </c>
      <c r="J254" s="177">
        <v>1385</v>
      </c>
      <c r="K254" s="177">
        <v>1003</v>
      </c>
      <c r="L254" s="178">
        <v>751</v>
      </c>
      <c r="M254" s="172">
        <v>3173</v>
      </c>
      <c r="N254" s="177">
        <v>1387</v>
      </c>
      <c r="O254" s="177">
        <v>1017</v>
      </c>
      <c r="P254" s="178">
        <v>769</v>
      </c>
    </row>
    <row r="255" spans="1:16" x14ac:dyDescent="0.3">
      <c r="A255" s="208">
        <v>25</v>
      </c>
      <c r="B255" s="176" t="s">
        <v>558</v>
      </c>
      <c r="C255" s="176">
        <v>25317</v>
      </c>
      <c r="D255" s="175" t="s">
        <v>594</v>
      </c>
      <c r="E255" s="172">
        <v>3259</v>
      </c>
      <c r="F255" s="177">
        <v>191</v>
      </c>
      <c r="G255" s="177">
        <v>2564</v>
      </c>
      <c r="H255" s="178">
        <v>504</v>
      </c>
      <c r="I255" s="172">
        <v>3218</v>
      </c>
      <c r="J255" s="177">
        <v>196</v>
      </c>
      <c r="K255" s="177">
        <v>2518</v>
      </c>
      <c r="L255" s="178">
        <v>504</v>
      </c>
      <c r="M255" s="172">
        <v>3142</v>
      </c>
      <c r="N255" s="177">
        <v>196</v>
      </c>
      <c r="O255" s="177">
        <v>2443</v>
      </c>
      <c r="P255" s="178">
        <v>503</v>
      </c>
    </row>
    <row r="256" spans="1:16" x14ac:dyDescent="0.3">
      <c r="A256" s="208">
        <v>20</v>
      </c>
      <c r="B256" s="176" t="s">
        <v>504</v>
      </c>
      <c r="C256" s="176">
        <v>20400</v>
      </c>
      <c r="D256" s="175" t="s">
        <v>519</v>
      </c>
      <c r="E256" s="172">
        <v>3239</v>
      </c>
      <c r="F256" s="177">
        <v>822</v>
      </c>
      <c r="G256" s="177">
        <v>1581</v>
      </c>
      <c r="H256" s="178">
        <v>836</v>
      </c>
      <c r="I256" s="172">
        <v>3247</v>
      </c>
      <c r="J256" s="177">
        <v>848</v>
      </c>
      <c r="K256" s="177">
        <v>1605</v>
      </c>
      <c r="L256" s="178">
        <v>794</v>
      </c>
      <c r="M256" s="172">
        <v>3137</v>
      </c>
      <c r="N256" s="177">
        <v>834</v>
      </c>
      <c r="O256" s="177">
        <v>1485</v>
      </c>
      <c r="P256" s="178">
        <v>818</v>
      </c>
    </row>
    <row r="257" spans="1:16" x14ac:dyDescent="0.3">
      <c r="A257" s="208">
        <v>86</v>
      </c>
      <c r="B257" s="176" t="s">
        <v>1123</v>
      </c>
      <c r="C257" s="176">
        <v>86865</v>
      </c>
      <c r="D257" s="175" t="s">
        <v>1131</v>
      </c>
      <c r="E257" s="172">
        <v>2870</v>
      </c>
      <c r="F257" s="177">
        <v>626</v>
      </c>
      <c r="G257" s="177">
        <v>957</v>
      </c>
      <c r="H257" s="178">
        <v>1287</v>
      </c>
      <c r="I257" s="172">
        <v>3017</v>
      </c>
      <c r="J257" s="177">
        <v>646</v>
      </c>
      <c r="K257" s="177">
        <v>1039</v>
      </c>
      <c r="L257" s="178">
        <v>1332</v>
      </c>
      <c r="M257" s="172">
        <v>3091</v>
      </c>
      <c r="N257" s="177">
        <v>694</v>
      </c>
      <c r="O257" s="177">
        <v>1064</v>
      </c>
      <c r="P257" s="178">
        <v>1333</v>
      </c>
    </row>
    <row r="258" spans="1:16" x14ac:dyDescent="0.3">
      <c r="A258" s="208">
        <v>41</v>
      </c>
      <c r="B258" s="176" t="s">
        <v>699</v>
      </c>
      <c r="C258" s="176">
        <v>41524</v>
      </c>
      <c r="D258" s="175" t="s">
        <v>720</v>
      </c>
      <c r="E258" s="172">
        <v>3051</v>
      </c>
      <c r="F258" s="177">
        <v>487</v>
      </c>
      <c r="G258" s="177">
        <v>1943</v>
      </c>
      <c r="H258" s="178">
        <v>621</v>
      </c>
      <c r="I258" s="172">
        <v>3099</v>
      </c>
      <c r="J258" s="177">
        <v>479</v>
      </c>
      <c r="K258" s="177">
        <v>1994</v>
      </c>
      <c r="L258" s="178">
        <v>626</v>
      </c>
      <c r="M258" s="172">
        <v>3091</v>
      </c>
      <c r="N258" s="177">
        <v>488</v>
      </c>
      <c r="O258" s="177">
        <v>1954</v>
      </c>
      <c r="P258" s="178">
        <v>649</v>
      </c>
    </row>
    <row r="259" spans="1:16" x14ac:dyDescent="0.3">
      <c r="A259" s="208">
        <v>15</v>
      </c>
      <c r="B259" s="176" t="s">
        <v>304</v>
      </c>
      <c r="C259" s="176">
        <v>15491</v>
      </c>
      <c r="D259" s="175" t="s">
        <v>360</v>
      </c>
      <c r="E259" s="172">
        <v>3105</v>
      </c>
      <c r="F259" s="177">
        <v>808</v>
      </c>
      <c r="G259" s="177">
        <v>1779</v>
      </c>
      <c r="H259" s="178">
        <v>518</v>
      </c>
      <c r="I259" s="172">
        <v>3055</v>
      </c>
      <c r="J259" s="177">
        <v>735</v>
      </c>
      <c r="K259" s="177">
        <v>1795</v>
      </c>
      <c r="L259" s="178">
        <v>525</v>
      </c>
      <c r="M259" s="172">
        <v>3088</v>
      </c>
      <c r="N259" s="177">
        <v>748</v>
      </c>
      <c r="O259" s="177">
        <v>1794</v>
      </c>
      <c r="P259" s="178">
        <v>546</v>
      </c>
    </row>
    <row r="260" spans="1:16" x14ac:dyDescent="0.3">
      <c r="A260" s="208">
        <v>25</v>
      </c>
      <c r="B260" s="176" t="s">
        <v>558</v>
      </c>
      <c r="C260" s="176">
        <v>25183</v>
      </c>
      <c r="D260" s="175" t="s">
        <v>577</v>
      </c>
      <c r="E260" s="172">
        <v>3324</v>
      </c>
      <c r="F260" s="177">
        <v>701</v>
      </c>
      <c r="G260" s="177">
        <v>1505</v>
      </c>
      <c r="H260" s="178">
        <v>1118</v>
      </c>
      <c r="I260" s="172">
        <v>3163</v>
      </c>
      <c r="J260" s="177">
        <v>720</v>
      </c>
      <c r="K260" s="177">
        <v>1326</v>
      </c>
      <c r="L260" s="178">
        <v>1117</v>
      </c>
      <c r="M260" s="172">
        <v>3037</v>
      </c>
      <c r="N260" s="177">
        <v>585</v>
      </c>
      <c r="O260" s="177">
        <v>1351</v>
      </c>
      <c r="P260" s="178">
        <v>1101</v>
      </c>
    </row>
    <row r="261" spans="1:16" x14ac:dyDescent="0.3">
      <c r="A261" s="208">
        <v>85</v>
      </c>
      <c r="B261" s="176" t="s">
        <v>1105</v>
      </c>
      <c r="C261" s="176">
        <v>85230</v>
      </c>
      <c r="D261" s="175" t="s">
        <v>1114</v>
      </c>
      <c r="E261" s="172">
        <v>3051</v>
      </c>
      <c r="F261" s="177">
        <v>426</v>
      </c>
      <c r="G261" s="177">
        <v>2242</v>
      </c>
      <c r="H261" s="178">
        <v>383</v>
      </c>
      <c r="I261" s="172">
        <v>3043</v>
      </c>
      <c r="J261" s="177">
        <v>395</v>
      </c>
      <c r="K261" s="177">
        <v>2252</v>
      </c>
      <c r="L261" s="178">
        <v>396</v>
      </c>
      <c r="M261" s="172">
        <v>3023</v>
      </c>
      <c r="N261" s="177">
        <v>393</v>
      </c>
      <c r="O261" s="177">
        <v>2241</v>
      </c>
      <c r="P261" s="178">
        <v>389</v>
      </c>
    </row>
    <row r="262" spans="1:16" x14ac:dyDescent="0.3">
      <c r="A262" s="208">
        <v>17</v>
      </c>
      <c r="B262" s="176" t="s">
        <v>134</v>
      </c>
      <c r="C262" s="176">
        <v>17777</v>
      </c>
      <c r="D262" s="175" t="s">
        <v>447</v>
      </c>
      <c r="E262" s="172">
        <v>3104</v>
      </c>
      <c r="F262" s="177">
        <v>870</v>
      </c>
      <c r="G262" s="177">
        <v>1560</v>
      </c>
      <c r="H262" s="178">
        <v>674</v>
      </c>
      <c r="I262" s="172">
        <v>3061</v>
      </c>
      <c r="J262" s="177">
        <v>884</v>
      </c>
      <c r="K262" s="177">
        <v>1506</v>
      </c>
      <c r="L262" s="178">
        <v>671</v>
      </c>
      <c r="M262" s="172">
        <v>3018</v>
      </c>
      <c r="N262" s="177">
        <v>889</v>
      </c>
      <c r="O262" s="177">
        <v>1457</v>
      </c>
      <c r="P262" s="178">
        <v>672</v>
      </c>
    </row>
    <row r="263" spans="1:16" x14ac:dyDescent="0.3">
      <c r="A263" s="208">
        <v>63</v>
      </c>
      <c r="B263" s="176" t="s">
        <v>895</v>
      </c>
      <c r="C263" s="176">
        <v>63190</v>
      </c>
      <c r="D263" s="175" t="s">
        <v>897</v>
      </c>
      <c r="E263" s="172">
        <v>2956</v>
      </c>
      <c r="F263" s="177">
        <v>439</v>
      </c>
      <c r="G263" s="177">
        <v>1492</v>
      </c>
      <c r="H263" s="178">
        <v>1025</v>
      </c>
      <c r="I263" s="172">
        <v>3000</v>
      </c>
      <c r="J263" s="177">
        <v>451</v>
      </c>
      <c r="K263" s="177">
        <v>1488</v>
      </c>
      <c r="L263" s="178">
        <v>1061</v>
      </c>
      <c r="M263" s="172">
        <v>3045</v>
      </c>
      <c r="N263" s="177">
        <v>462</v>
      </c>
      <c r="O263" s="177">
        <v>1477</v>
      </c>
      <c r="P263" s="178">
        <v>1106</v>
      </c>
    </row>
    <row r="264" spans="1:16" x14ac:dyDescent="0.3">
      <c r="A264" s="208">
        <v>70</v>
      </c>
      <c r="B264" s="176" t="s">
        <v>498</v>
      </c>
      <c r="C264" s="176">
        <v>70820</v>
      </c>
      <c r="D264" s="175" t="s">
        <v>1014</v>
      </c>
      <c r="E264" s="172">
        <v>3002</v>
      </c>
      <c r="F264" s="177">
        <v>701</v>
      </c>
      <c r="G264" s="177">
        <v>1670</v>
      </c>
      <c r="H264" s="178">
        <v>631</v>
      </c>
      <c r="I264" s="172">
        <v>3061</v>
      </c>
      <c r="J264" s="177">
        <v>720</v>
      </c>
      <c r="K264" s="177">
        <v>1726</v>
      </c>
      <c r="L264" s="178">
        <v>615</v>
      </c>
      <c r="M264" s="172">
        <v>2995</v>
      </c>
      <c r="N264" s="177">
        <v>672</v>
      </c>
      <c r="O264" s="177">
        <v>1708</v>
      </c>
      <c r="P264" s="178">
        <v>615</v>
      </c>
    </row>
    <row r="265" spans="1:16" x14ac:dyDescent="0.3">
      <c r="A265" s="208">
        <v>15</v>
      </c>
      <c r="B265" s="176" t="s">
        <v>304</v>
      </c>
      <c r="C265" s="176">
        <v>15469</v>
      </c>
      <c r="D265" s="175" t="s">
        <v>357</v>
      </c>
      <c r="E265" s="172">
        <v>2934</v>
      </c>
      <c r="F265" s="177">
        <v>1031</v>
      </c>
      <c r="G265" s="177">
        <v>939</v>
      </c>
      <c r="H265" s="178">
        <v>964</v>
      </c>
      <c r="I265" s="172">
        <v>2931</v>
      </c>
      <c r="J265" s="177">
        <v>1039</v>
      </c>
      <c r="K265" s="177">
        <v>927</v>
      </c>
      <c r="L265" s="178">
        <v>965</v>
      </c>
      <c r="M265" s="172">
        <v>2968</v>
      </c>
      <c r="N265" s="177">
        <v>1039</v>
      </c>
      <c r="O265" s="177">
        <v>951</v>
      </c>
      <c r="P265" s="178">
        <v>978</v>
      </c>
    </row>
    <row r="266" spans="1:16" x14ac:dyDescent="0.3">
      <c r="A266" s="208">
        <v>20</v>
      </c>
      <c r="B266" s="176" t="s">
        <v>504</v>
      </c>
      <c r="C266" s="176">
        <v>20238</v>
      </c>
      <c r="D266" s="175" t="s">
        <v>514</v>
      </c>
      <c r="E266" s="172">
        <v>2883</v>
      </c>
      <c r="F266" s="177">
        <v>531</v>
      </c>
      <c r="G266" s="177">
        <v>1851</v>
      </c>
      <c r="H266" s="178">
        <v>501</v>
      </c>
      <c r="I266" s="172">
        <v>2948</v>
      </c>
      <c r="J266" s="177">
        <v>555</v>
      </c>
      <c r="K266" s="177">
        <v>1917</v>
      </c>
      <c r="L266" s="178">
        <v>476</v>
      </c>
      <c r="M266" s="172">
        <v>2960</v>
      </c>
      <c r="N266" s="177">
        <v>566</v>
      </c>
      <c r="O266" s="177">
        <v>1913</v>
      </c>
      <c r="P266" s="178">
        <v>481</v>
      </c>
    </row>
    <row r="267" spans="1:16" x14ac:dyDescent="0.3">
      <c r="A267" s="208">
        <v>73</v>
      </c>
      <c r="B267" s="176" t="s">
        <v>1016</v>
      </c>
      <c r="C267" s="176">
        <v>73124</v>
      </c>
      <c r="D267" s="175" t="s">
        <v>1024</v>
      </c>
      <c r="E267" s="172">
        <v>2971</v>
      </c>
      <c r="F267" s="177">
        <v>583</v>
      </c>
      <c r="G267" s="177">
        <v>1878</v>
      </c>
      <c r="H267" s="178">
        <v>510</v>
      </c>
      <c r="I267" s="172">
        <v>3225</v>
      </c>
      <c r="J267" s="177">
        <v>584</v>
      </c>
      <c r="K267" s="177">
        <v>2133</v>
      </c>
      <c r="L267" s="178">
        <v>508</v>
      </c>
      <c r="M267" s="172">
        <v>2924</v>
      </c>
      <c r="N267" s="177">
        <v>470</v>
      </c>
      <c r="O267" s="177">
        <v>1948</v>
      </c>
      <c r="P267" s="178">
        <v>506</v>
      </c>
    </row>
    <row r="268" spans="1:16" x14ac:dyDescent="0.3">
      <c r="A268" s="208">
        <v>17</v>
      </c>
      <c r="B268" s="176" t="s">
        <v>134</v>
      </c>
      <c r="C268" s="176">
        <v>17013</v>
      </c>
      <c r="D268" s="175" t="s">
        <v>425</v>
      </c>
      <c r="E268" s="172">
        <v>2915</v>
      </c>
      <c r="F268" s="177">
        <v>590</v>
      </c>
      <c r="G268" s="177">
        <v>1414</v>
      </c>
      <c r="H268" s="178">
        <v>911</v>
      </c>
      <c r="I268" s="172">
        <v>2966</v>
      </c>
      <c r="J268" s="177">
        <v>598</v>
      </c>
      <c r="K268" s="177">
        <v>1445</v>
      </c>
      <c r="L268" s="178">
        <v>923</v>
      </c>
      <c r="M268" s="172">
        <v>2899</v>
      </c>
      <c r="N268" s="177">
        <v>594</v>
      </c>
      <c r="O268" s="177">
        <v>1389</v>
      </c>
      <c r="P268" s="178">
        <v>916</v>
      </c>
    </row>
    <row r="269" spans="1:16" x14ac:dyDescent="0.3">
      <c r="A269" s="208">
        <v>50</v>
      </c>
      <c r="B269" s="176" t="s">
        <v>777</v>
      </c>
      <c r="C269" s="176">
        <v>50110</v>
      </c>
      <c r="D269" s="175" t="s">
        <v>780</v>
      </c>
      <c r="E269" s="172">
        <v>2822</v>
      </c>
      <c r="F269" s="177">
        <v>162</v>
      </c>
      <c r="G269" s="177">
        <v>2479</v>
      </c>
      <c r="H269" s="178">
        <v>181</v>
      </c>
      <c r="I269" s="172">
        <v>2924</v>
      </c>
      <c r="J269" s="177">
        <v>168</v>
      </c>
      <c r="K269" s="177">
        <v>2555</v>
      </c>
      <c r="L269" s="178">
        <v>201</v>
      </c>
      <c r="M269" s="172">
        <v>2845</v>
      </c>
      <c r="N269" s="177">
        <v>160</v>
      </c>
      <c r="O269" s="177">
        <v>2492</v>
      </c>
      <c r="P269" s="178">
        <v>193</v>
      </c>
    </row>
    <row r="270" spans="1:16" x14ac:dyDescent="0.3">
      <c r="A270" s="208">
        <v>25</v>
      </c>
      <c r="B270" s="176" t="s">
        <v>558</v>
      </c>
      <c r="C270" s="176">
        <v>25402</v>
      </c>
      <c r="D270" s="175" t="s">
        <v>482</v>
      </c>
      <c r="E270" s="172">
        <v>2840</v>
      </c>
      <c r="F270" s="177">
        <v>830</v>
      </c>
      <c r="G270" s="177">
        <v>1077</v>
      </c>
      <c r="H270" s="178">
        <v>933</v>
      </c>
      <c r="I270" s="172">
        <v>2868</v>
      </c>
      <c r="J270" s="177">
        <v>828</v>
      </c>
      <c r="K270" s="177">
        <v>1121</v>
      </c>
      <c r="L270" s="178">
        <v>919</v>
      </c>
      <c r="M270" s="172">
        <v>2848</v>
      </c>
      <c r="N270" s="177">
        <v>838</v>
      </c>
      <c r="O270" s="177">
        <v>1095</v>
      </c>
      <c r="P270" s="178">
        <v>915</v>
      </c>
    </row>
    <row r="271" spans="1:16" x14ac:dyDescent="0.3">
      <c r="A271" s="208">
        <v>25</v>
      </c>
      <c r="B271" s="176" t="s">
        <v>558</v>
      </c>
      <c r="C271" s="176">
        <v>25295</v>
      </c>
      <c r="D271" s="175" t="s">
        <v>590</v>
      </c>
      <c r="E271" s="172">
        <v>2864</v>
      </c>
      <c r="F271" s="177">
        <v>232</v>
      </c>
      <c r="G271" s="177">
        <v>1999</v>
      </c>
      <c r="H271" s="178">
        <v>633</v>
      </c>
      <c r="I271" s="172">
        <v>2846</v>
      </c>
      <c r="J271" s="177">
        <v>243</v>
      </c>
      <c r="K271" s="177">
        <v>1957</v>
      </c>
      <c r="L271" s="178">
        <v>646</v>
      </c>
      <c r="M271" s="172">
        <v>2845</v>
      </c>
      <c r="N271" s="177">
        <v>239</v>
      </c>
      <c r="O271" s="177">
        <v>1963</v>
      </c>
      <c r="P271" s="178">
        <v>643</v>
      </c>
    </row>
    <row r="272" spans="1:16" x14ac:dyDescent="0.3">
      <c r="A272" s="208">
        <v>85</v>
      </c>
      <c r="B272" s="176" t="s">
        <v>1105</v>
      </c>
      <c r="C272" s="176">
        <v>85162</v>
      </c>
      <c r="D272" s="176" t="s">
        <v>1112</v>
      </c>
      <c r="E272" s="172">
        <v>2732</v>
      </c>
      <c r="F272" s="177">
        <v>607</v>
      </c>
      <c r="G272" s="177">
        <v>1301</v>
      </c>
      <c r="H272" s="178">
        <v>824</v>
      </c>
      <c r="I272" s="172">
        <v>2781</v>
      </c>
      <c r="J272" s="177">
        <v>610</v>
      </c>
      <c r="K272" s="177">
        <v>1357</v>
      </c>
      <c r="L272" s="178">
        <v>814</v>
      </c>
      <c r="M272" s="172">
        <v>2805</v>
      </c>
      <c r="N272" s="177">
        <v>605</v>
      </c>
      <c r="O272" s="177">
        <v>1396</v>
      </c>
      <c r="P272" s="178">
        <v>804</v>
      </c>
    </row>
    <row r="273" spans="1:16" x14ac:dyDescent="0.3">
      <c r="A273" s="208">
        <v>25</v>
      </c>
      <c r="B273" s="176" t="s">
        <v>558</v>
      </c>
      <c r="C273" s="176">
        <v>25486</v>
      </c>
      <c r="D273" s="175" t="s">
        <v>614</v>
      </c>
      <c r="E273" s="172">
        <v>2748</v>
      </c>
      <c r="F273" s="177">
        <v>353</v>
      </c>
      <c r="G273" s="177">
        <v>1932</v>
      </c>
      <c r="H273" s="178">
        <v>463</v>
      </c>
      <c r="I273" s="172">
        <v>2809</v>
      </c>
      <c r="J273" s="177">
        <v>365</v>
      </c>
      <c r="K273" s="177">
        <v>1989</v>
      </c>
      <c r="L273" s="178">
        <v>455</v>
      </c>
      <c r="M273" s="172">
        <v>2821</v>
      </c>
      <c r="N273" s="177">
        <v>343</v>
      </c>
      <c r="O273" s="177">
        <v>2016</v>
      </c>
      <c r="P273" s="178">
        <v>462</v>
      </c>
    </row>
    <row r="274" spans="1:16" x14ac:dyDescent="0.3">
      <c r="A274" s="208">
        <v>20</v>
      </c>
      <c r="B274" s="176" t="s">
        <v>504</v>
      </c>
      <c r="C274" s="176">
        <v>20228</v>
      </c>
      <c r="D274" s="175" t="s">
        <v>513</v>
      </c>
      <c r="E274" s="172">
        <v>2684</v>
      </c>
      <c r="F274" s="177">
        <v>542</v>
      </c>
      <c r="G274" s="177">
        <v>1421</v>
      </c>
      <c r="H274" s="178">
        <v>721</v>
      </c>
      <c r="I274" s="172">
        <v>2780</v>
      </c>
      <c r="J274" s="177">
        <v>551</v>
      </c>
      <c r="K274" s="177">
        <v>1472</v>
      </c>
      <c r="L274" s="178">
        <v>757</v>
      </c>
      <c r="M274" s="172">
        <v>2801</v>
      </c>
      <c r="N274" s="177">
        <v>555</v>
      </c>
      <c r="O274" s="177">
        <v>1483</v>
      </c>
      <c r="P274" s="178">
        <v>763</v>
      </c>
    </row>
    <row r="275" spans="1:16" x14ac:dyDescent="0.3">
      <c r="A275" s="208">
        <v>5</v>
      </c>
      <c r="B275" s="176" t="s">
        <v>107</v>
      </c>
      <c r="C275" s="176">
        <v>5321</v>
      </c>
      <c r="D275" s="175" t="s">
        <v>163</v>
      </c>
      <c r="E275" s="172">
        <v>2791</v>
      </c>
      <c r="F275" s="177">
        <v>396</v>
      </c>
      <c r="G275" s="177">
        <v>1654</v>
      </c>
      <c r="H275" s="178">
        <v>741</v>
      </c>
      <c r="I275" s="172">
        <v>2818</v>
      </c>
      <c r="J275" s="177">
        <v>428</v>
      </c>
      <c r="K275" s="177">
        <v>1662</v>
      </c>
      <c r="L275" s="178">
        <v>728</v>
      </c>
      <c r="M275" s="172">
        <v>2788</v>
      </c>
      <c r="N275" s="177">
        <v>404</v>
      </c>
      <c r="O275" s="177">
        <v>1649</v>
      </c>
      <c r="P275" s="178">
        <v>735</v>
      </c>
    </row>
    <row r="276" spans="1:16" x14ac:dyDescent="0.3">
      <c r="A276" s="208">
        <v>5</v>
      </c>
      <c r="B276" s="176" t="s">
        <v>107</v>
      </c>
      <c r="C276" s="176">
        <v>5282</v>
      </c>
      <c r="D276" s="175" t="s">
        <v>155</v>
      </c>
      <c r="E276" s="172">
        <v>2788</v>
      </c>
      <c r="F276" s="177">
        <v>440</v>
      </c>
      <c r="G276" s="177">
        <v>1904</v>
      </c>
      <c r="H276" s="178">
        <v>444</v>
      </c>
      <c r="I276" s="172">
        <v>2782</v>
      </c>
      <c r="J276" s="177">
        <v>448</v>
      </c>
      <c r="K276" s="177">
        <v>1858</v>
      </c>
      <c r="L276" s="178">
        <v>476</v>
      </c>
      <c r="M276" s="172">
        <v>2759</v>
      </c>
      <c r="N276" s="177">
        <v>443</v>
      </c>
      <c r="O276" s="177">
        <v>1848</v>
      </c>
      <c r="P276" s="178">
        <v>468</v>
      </c>
    </row>
    <row r="277" spans="1:16" x14ac:dyDescent="0.3">
      <c r="A277" s="208">
        <v>25</v>
      </c>
      <c r="B277" s="176" t="s">
        <v>558</v>
      </c>
      <c r="C277" s="176">
        <v>25736</v>
      </c>
      <c r="D277" s="175" t="s">
        <v>635</v>
      </c>
      <c r="E277" s="172">
        <v>2748</v>
      </c>
      <c r="F277" s="177">
        <v>315</v>
      </c>
      <c r="G277" s="177">
        <v>1829</v>
      </c>
      <c r="H277" s="178">
        <v>604</v>
      </c>
      <c r="I277" s="172">
        <v>2745</v>
      </c>
      <c r="J277" s="177">
        <v>312</v>
      </c>
      <c r="K277" s="177">
        <v>1826</v>
      </c>
      <c r="L277" s="178">
        <v>607</v>
      </c>
      <c r="M277" s="172">
        <v>2735</v>
      </c>
      <c r="N277" s="177">
        <v>307</v>
      </c>
      <c r="O277" s="177">
        <v>1833</v>
      </c>
      <c r="P277" s="178">
        <v>595</v>
      </c>
    </row>
    <row r="278" spans="1:16" x14ac:dyDescent="0.3">
      <c r="A278" s="208">
        <v>19</v>
      </c>
      <c r="B278" s="176" t="s">
        <v>467</v>
      </c>
      <c r="C278" s="176">
        <v>19548</v>
      </c>
      <c r="D278" s="175" t="s">
        <v>489</v>
      </c>
      <c r="E278" s="172">
        <v>2739</v>
      </c>
      <c r="F278" s="177">
        <v>802</v>
      </c>
      <c r="G278" s="177">
        <v>946</v>
      </c>
      <c r="H278" s="178">
        <v>991</v>
      </c>
      <c r="I278" s="172">
        <v>2770</v>
      </c>
      <c r="J278" s="177">
        <v>832</v>
      </c>
      <c r="K278" s="177">
        <v>934</v>
      </c>
      <c r="L278" s="178">
        <v>1004</v>
      </c>
      <c r="M278" s="172">
        <v>2762</v>
      </c>
      <c r="N278" s="177">
        <v>820</v>
      </c>
      <c r="O278" s="177">
        <v>914</v>
      </c>
      <c r="P278" s="178">
        <v>1028</v>
      </c>
    </row>
    <row r="279" spans="1:16" x14ac:dyDescent="0.3">
      <c r="A279" s="208">
        <v>76</v>
      </c>
      <c r="B279" s="176" t="s">
        <v>1062</v>
      </c>
      <c r="C279" s="176">
        <v>76306</v>
      </c>
      <c r="D279" s="175" t="s">
        <v>1079</v>
      </c>
      <c r="E279" s="172">
        <v>2651</v>
      </c>
      <c r="F279" s="177">
        <v>361</v>
      </c>
      <c r="G279" s="177">
        <v>1622</v>
      </c>
      <c r="H279" s="178">
        <v>668</v>
      </c>
      <c r="I279" s="172">
        <v>2722</v>
      </c>
      <c r="J279" s="177">
        <v>375</v>
      </c>
      <c r="K279" s="177">
        <v>1638</v>
      </c>
      <c r="L279" s="178">
        <v>709</v>
      </c>
      <c r="M279" s="172">
        <v>2728</v>
      </c>
      <c r="N279" s="177">
        <v>368</v>
      </c>
      <c r="O279" s="177">
        <v>1636</v>
      </c>
      <c r="P279" s="178">
        <v>724</v>
      </c>
    </row>
    <row r="280" spans="1:16" x14ac:dyDescent="0.3">
      <c r="A280" s="208">
        <v>52</v>
      </c>
      <c r="B280" s="176" t="s">
        <v>180</v>
      </c>
      <c r="C280" s="176">
        <v>52838</v>
      </c>
      <c r="D280" s="175" t="s">
        <v>854</v>
      </c>
      <c r="E280" s="172">
        <v>2699</v>
      </c>
      <c r="F280" s="177">
        <v>740</v>
      </c>
      <c r="G280" s="177">
        <v>1111</v>
      </c>
      <c r="H280" s="178">
        <v>848</v>
      </c>
      <c r="I280" s="172">
        <v>2717</v>
      </c>
      <c r="J280" s="177">
        <v>766</v>
      </c>
      <c r="K280" s="177">
        <v>1099</v>
      </c>
      <c r="L280" s="178">
        <v>852</v>
      </c>
      <c r="M280" s="172">
        <v>2695</v>
      </c>
      <c r="N280" s="177">
        <v>796</v>
      </c>
      <c r="O280" s="177">
        <v>1061</v>
      </c>
      <c r="P280" s="178">
        <v>838</v>
      </c>
    </row>
    <row r="281" spans="1:16" x14ac:dyDescent="0.3">
      <c r="A281" s="208">
        <v>68</v>
      </c>
      <c r="B281" s="176" t="s">
        <v>918</v>
      </c>
      <c r="C281" s="176">
        <v>68689</v>
      </c>
      <c r="D281" s="175" t="s">
        <v>982</v>
      </c>
      <c r="E281" s="172">
        <v>2739</v>
      </c>
      <c r="F281" s="177">
        <v>602</v>
      </c>
      <c r="G281" s="177">
        <v>1365</v>
      </c>
      <c r="H281" s="178">
        <v>772</v>
      </c>
      <c r="I281" s="172">
        <v>2733</v>
      </c>
      <c r="J281" s="177">
        <v>627</v>
      </c>
      <c r="K281" s="177">
        <v>1353</v>
      </c>
      <c r="L281" s="178">
        <v>753</v>
      </c>
      <c r="M281" s="172">
        <v>2690</v>
      </c>
      <c r="N281" s="177">
        <v>621</v>
      </c>
      <c r="O281" s="177">
        <v>1321</v>
      </c>
      <c r="P281" s="178">
        <v>748</v>
      </c>
    </row>
    <row r="282" spans="1:16" x14ac:dyDescent="0.3">
      <c r="A282" s="208">
        <v>50</v>
      </c>
      <c r="B282" s="176" t="s">
        <v>777</v>
      </c>
      <c r="C282" s="176">
        <v>50318</v>
      </c>
      <c r="D282" s="175" t="s">
        <v>760</v>
      </c>
      <c r="E282" s="172">
        <v>2614</v>
      </c>
      <c r="F282" s="177">
        <v>268</v>
      </c>
      <c r="G282" s="177">
        <v>1725</v>
      </c>
      <c r="H282" s="178">
        <v>621</v>
      </c>
      <c r="I282" s="172">
        <v>2645</v>
      </c>
      <c r="J282" s="177">
        <v>271</v>
      </c>
      <c r="K282" s="177">
        <v>1730</v>
      </c>
      <c r="L282" s="178">
        <v>644</v>
      </c>
      <c r="M282" s="172">
        <v>2659</v>
      </c>
      <c r="N282" s="177">
        <v>272</v>
      </c>
      <c r="O282" s="177">
        <v>1769</v>
      </c>
      <c r="P282" s="178">
        <v>618</v>
      </c>
    </row>
    <row r="283" spans="1:16" x14ac:dyDescent="0.3">
      <c r="A283" s="208">
        <v>50</v>
      </c>
      <c r="B283" s="176" t="s">
        <v>777</v>
      </c>
      <c r="C283" s="176">
        <v>50606</v>
      </c>
      <c r="D283" s="175" t="s">
        <v>798</v>
      </c>
      <c r="E283" s="172">
        <v>2617</v>
      </c>
      <c r="F283" s="177">
        <v>507</v>
      </c>
      <c r="G283" s="177">
        <v>1251</v>
      </c>
      <c r="H283" s="178">
        <v>859</v>
      </c>
      <c r="I283" s="172">
        <v>2614</v>
      </c>
      <c r="J283" s="177">
        <v>513</v>
      </c>
      <c r="K283" s="177">
        <v>1242</v>
      </c>
      <c r="L283" s="178">
        <v>859</v>
      </c>
      <c r="M283" s="172">
        <v>2643</v>
      </c>
      <c r="N283" s="177">
        <v>504</v>
      </c>
      <c r="O283" s="177">
        <v>1266</v>
      </c>
      <c r="P283" s="178">
        <v>873</v>
      </c>
    </row>
    <row r="284" spans="1:16" x14ac:dyDescent="0.3">
      <c r="A284" s="208">
        <v>25</v>
      </c>
      <c r="B284" s="176" t="s">
        <v>558</v>
      </c>
      <c r="C284" s="176">
        <v>25612</v>
      </c>
      <c r="D284" s="175" t="s">
        <v>629</v>
      </c>
      <c r="E284" s="172">
        <v>2448</v>
      </c>
      <c r="F284" s="177">
        <v>516</v>
      </c>
      <c r="G284" s="177">
        <v>1307</v>
      </c>
      <c r="H284" s="178">
        <v>625</v>
      </c>
      <c r="I284" s="172">
        <v>2594</v>
      </c>
      <c r="J284" s="177">
        <v>527</v>
      </c>
      <c r="K284" s="177">
        <v>1418</v>
      </c>
      <c r="L284" s="178">
        <v>649</v>
      </c>
      <c r="M284" s="172">
        <v>2638</v>
      </c>
      <c r="N284" s="177">
        <v>511</v>
      </c>
      <c r="O284" s="177">
        <v>1468</v>
      </c>
      <c r="P284" s="178">
        <v>659</v>
      </c>
    </row>
    <row r="285" spans="1:16" x14ac:dyDescent="0.3">
      <c r="A285" s="208">
        <v>52</v>
      </c>
      <c r="B285" s="176" t="s">
        <v>180</v>
      </c>
      <c r="C285" s="176">
        <v>52399</v>
      </c>
      <c r="D285" s="175" t="s">
        <v>173</v>
      </c>
      <c r="E285" s="172">
        <v>2625</v>
      </c>
      <c r="F285" s="177">
        <v>625</v>
      </c>
      <c r="G285" s="177">
        <v>1010</v>
      </c>
      <c r="H285" s="178">
        <v>990</v>
      </c>
      <c r="I285" s="172">
        <v>2634</v>
      </c>
      <c r="J285" s="177">
        <v>650</v>
      </c>
      <c r="K285" s="177">
        <v>997</v>
      </c>
      <c r="L285" s="178">
        <v>987</v>
      </c>
      <c r="M285" s="172">
        <v>2697</v>
      </c>
      <c r="N285" s="177">
        <v>648</v>
      </c>
      <c r="O285" s="177">
        <v>984</v>
      </c>
      <c r="P285" s="178">
        <v>1065</v>
      </c>
    </row>
    <row r="286" spans="1:16" x14ac:dyDescent="0.3">
      <c r="A286" s="208">
        <v>23</v>
      </c>
      <c r="B286" s="176" t="s">
        <v>268</v>
      </c>
      <c r="C286" s="176">
        <v>23189</v>
      </c>
      <c r="D286" s="175" t="s">
        <v>536</v>
      </c>
      <c r="E286" s="172">
        <v>2516</v>
      </c>
      <c r="F286" s="177">
        <v>848</v>
      </c>
      <c r="G286" s="177">
        <v>1104</v>
      </c>
      <c r="H286" s="178">
        <v>564</v>
      </c>
      <c r="I286" s="172">
        <v>2599</v>
      </c>
      <c r="J286" s="177">
        <v>863</v>
      </c>
      <c r="K286" s="177">
        <v>1131</v>
      </c>
      <c r="L286" s="178">
        <v>605</v>
      </c>
      <c r="M286" s="172">
        <v>2609</v>
      </c>
      <c r="N286" s="177">
        <v>858</v>
      </c>
      <c r="O286" s="177">
        <v>1135</v>
      </c>
      <c r="P286" s="178">
        <v>616</v>
      </c>
    </row>
    <row r="287" spans="1:16" x14ac:dyDescent="0.3">
      <c r="A287" s="208">
        <v>70</v>
      </c>
      <c r="B287" s="176" t="s">
        <v>498</v>
      </c>
      <c r="C287" s="176">
        <v>70221</v>
      </c>
      <c r="D287" s="175" t="s">
        <v>997</v>
      </c>
      <c r="E287" s="172">
        <v>2502</v>
      </c>
      <c r="F287" s="177">
        <v>646</v>
      </c>
      <c r="G287" s="177">
        <v>1533</v>
      </c>
      <c r="H287" s="178">
        <v>323</v>
      </c>
      <c r="I287" s="172">
        <v>2480</v>
      </c>
      <c r="J287" s="177">
        <v>661</v>
      </c>
      <c r="K287" s="177">
        <v>1516</v>
      </c>
      <c r="L287" s="178">
        <v>303</v>
      </c>
      <c r="M287" s="172">
        <v>2599</v>
      </c>
      <c r="N287" s="177">
        <v>666</v>
      </c>
      <c r="O287" s="177">
        <v>1614</v>
      </c>
      <c r="P287" s="178">
        <v>319</v>
      </c>
    </row>
    <row r="288" spans="1:16" x14ac:dyDescent="0.3">
      <c r="A288" s="208">
        <v>23</v>
      </c>
      <c r="B288" s="176" t="s">
        <v>268</v>
      </c>
      <c r="C288" s="176">
        <v>23580</v>
      </c>
      <c r="D288" s="175" t="s">
        <v>547</v>
      </c>
      <c r="E288" s="172">
        <v>2565</v>
      </c>
      <c r="F288" s="177">
        <v>1002</v>
      </c>
      <c r="G288" s="177">
        <v>1277</v>
      </c>
      <c r="H288" s="178">
        <v>286</v>
      </c>
      <c r="I288" s="172">
        <v>2553</v>
      </c>
      <c r="J288" s="177">
        <v>1019</v>
      </c>
      <c r="K288" s="177">
        <v>1237</v>
      </c>
      <c r="L288" s="178">
        <v>297</v>
      </c>
      <c r="M288" s="172">
        <v>2554</v>
      </c>
      <c r="N288" s="177">
        <v>1013</v>
      </c>
      <c r="O288" s="177">
        <v>1256</v>
      </c>
      <c r="P288" s="178">
        <v>285</v>
      </c>
    </row>
    <row r="289" spans="1:16" x14ac:dyDescent="0.3">
      <c r="A289" s="208">
        <v>25</v>
      </c>
      <c r="B289" s="176" t="s">
        <v>558</v>
      </c>
      <c r="C289" s="176">
        <v>25151</v>
      </c>
      <c r="D289" s="175" t="s">
        <v>571</v>
      </c>
      <c r="E289" s="172">
        <v>2531</v>
      </c>
      <c r="F289" s="177">
        <v>495</v>
      </c>
      <c r="G289" s="177">
        <v>1094</v>
      </c>
      <c r="H289" s="178">
        <v>942</v>
      </c>
      <c r="I289" s="172">
        <v>2559</v>
      </c>
      <c r="J289" s="177">
        <v>504</v>
      </c>
      <c r="K289" s="177">
        <v>1103</v>
      </c>
      <c r="L289" s="178">
        <v>952</v>
      </c>
      <c r="M289" s="172">
        <v>2550</v>
      </c>
      <c r="N289" s="177">
        <v>465</v>
      </c>
      <c r="O289" s="177">
        <v>1121</v>
      </c>
      <c r="P289" s="178">
        <v>964</v>
      </c>
    </row>
    <row r="290" spans="1:16" x14ac:dyDescent="0.3">
      <c r="A290" s="208">
        <v>5</v>
      </c>
      <c r="B290" s="176" t="s">
        <v>107</v>
      </c>
      <c r="C290" s="176">
        <v>5364</v>
      </c>
      <c r="D290" s="175" t="s">
        <v>168</v>
      </c>
      <c r="E290" s="172">
        <v>2490</v>
      </c>
      <c r="F290" s="177">
        <v>405</v>
      </c>
      <c r="G290" s="177">
        <v>1368</v>
      </c>
      <c r="H290" s="178">
        <v>717</v>
      </c>
      <c r="I290" s="172">
        <v>2546</v>
      </c>
      <c r="J290" s="177">
        <v>418</v>
      </c>
      <c r="K290" s="177">
        <v>1423</v>
      </c>
      <c r="L290" s="178">
        <v>705</v>
      </c>
      <c r="M290" s="172">
        <v>2555</v>
      </c>
      <c r="N290" s="177">
        <v>423</v>
      </c>
      <c r="O290" s="177">
        <v>1398</v>
      </c>
      <c r="P290" s="178">
        <v>734</v>
      </c>
    </row>
    <row r="291" spans="1:16" x14ac:dyDescent="0.3">
      <c r="A291" s="208">
        <v>13</v>
      </c>
      <c r="B291" s="176" t="s">
        <v>257</v>
      </c>
      <c r="C291" s="176">
        <v>13468</v>
      </c>
      <c r="D291" s="175" t="s">
        <v>279</v>
      </c>
      <c r="E291" s="172">
        <v>2496</v>
      </c>
      <c r="F291" s="177">
        <v>784</v>
      </c>
      <c r="G291" s="177">
        <v>1097</v>
      </c>
      <c r="H291" s="178">
        <v>615</v>
      </c>
      <c r="I291" s="172">
        <v>2541</v>
      </c>
      <c r="J291" s="177">
        <v>802</v>
      </c>
      <c r="K291" s="177">
        <v>1116</v>
      </c>
      <c r="L291" s="178">
        <v>623</v>
      </c>
      <c r="M291" s="172">
        <v>2553</v>
      </c>
      <c r="N291" s="177">
        <v>802</v>
      </c>
      <c r="O291" s="177">
        <v>1098</v>
      </c>
      <c r="P291" s="178">
        <v>653</v>
      </c>
    </row>
    <row r="292" spans="1:16" x14ac:dyDescent="0.3">
      <c r="A292" s="208">
        <v>23</v>
      </c>
      <c r="B292" s="176" t="s">
        <v>268</v>
      </c>
      <c r="C292" s="176">
        <v>23068</v>
      </c>
      <c r="D292" s="175" t="s">
        <v>531</v>
      </c>
      <c r="E292" s="172">
        <v>2268</v>
      </c>
      <c r="F292" s="177">
        <v>820</v>
      </c>
      <c r="G292" s="177">
        <v>1060</v>
      </c>
      <c r="H292" s="178">
        <v>388</v>
      </c>
      <c r="I292" s="172">
        <v>2314</v>
      </c>
      <c r="J292" s="177">
        <v>938</v>
      </c>
      <c r="K292" s="177">
        <v>990</v>
      </c>
      <c r="L292" s="178">
        <v>386</v>
      </c>
      <c r="M292" s="172">
        <v>2700</v>
      </c>
      <c r="N292" s="177">
        <v>1104</v>
      </c>
      <c r="O292" s="177">
        <v>1026</v>
      </c>
      <c r="P292" s="178">
        <v>570</v>
      </c>
    </row>
    <row r="293" spans="1:16" x14ac:dyDescent="0.3">
      <c r="A293" s="208">
        <v>44</v>
      </c>
      <c r="B293" s="176" t="s">
        <v>734</v>
      </c>
      <c r="C293" s="176">
        <v>44090</v>
      </c>
      <c r="D293" s="175" t="s">
        <v>737</v>
      </c>
      <c r="E293" s="172">
        <v>2499</v>
      </c>
      <c r="F293" s="177">
        <v>947</v>
      </c>
      <c r="G293" s="177">
        <v>1093</v>
      </c>
      <c r="H293" s="178">
        <v>459</v>
      </c>
      <c r="I293" s="172">
        <v>2484</v>
      </c>
      <c r="J293" s="177">
        <v>934</v>
      </c>
      <c r="K293" s="177">
        <v>1094</v>
      </c>
      <c r="L293" s="178">
        <v>456</v>
      </c>
      <c r="M293" s="172">
        <v>2521</v>
      </c>
      <c r="N293" s="177">
        <v>932</v>
      </c>
      <c r="O293" s="177">
        <v>1115</v>
      </c>
      <c r="P293" s="178">
        <v>474</v>
      </c>
    </row>
    <row r="294" spans="1:16" x14ac:dyDescent="0.3">
      <c r="A294" s="208">
        <v>5</v>
      </c>
      <c r="B294" s="176" t="s">
        <v>107</v>
      </c>
      <c r="C294" s="176">
        <v>5113</v>
      </c>
      <c r="D294" s="175" t="s">
        <v>131</v>
      </c>
      <c r="E294" s="172">
        <v>2302</v>
      </c>
      <c r="F294" s="177">
        <v>205</v>
      </c>
      <c r="G294" s="177">
        <v>1852</v>
      </c>
      <c r="H294" s="178">
        <v>245</v>
      </c>
      <c r="I294" s="172">
        <v>2241</v>
      </c>
      <c r="J294" s="177">
        <v>208</v>
      </c>
      <c r="K294" s="177">
        <v>1813</v>
      </c>
      <c r="L294" s="178">
        <v>220</v>
      </c>
      <c r="M294" s="172">
        <v>2482</v>
      </c>
      <c r="N294" s="177">
        <v>199</v>
      </c>
      <c r="O294" s="177">
        <v>2051</v>
      </c>
      <c r="P294" s="178">
        <v>232</v>
      </c>
    </row>
    <row r="295" spans="1:16" x14ac:dyDescent="0.3">
      <c r="A295" s="208">
        <v>73</v>
      </c>
      <c r="B295" s="176" t="s">
        <v>1016</v>
      </c>
      <c r="C295" s="176">
        <v>73319</v>
      </c>
      <c r="D295" s="175" t="s">
        <v>1036</v>
      </c>
      <c r="E295" s="172">
        <v>2750</v>
      </c>
      <c r="F295" s="177">
        <v>1104</v>
      </c>
      <c r="G295" s="177">
        <v>976</v>
      </c>
      <c r="H295" s="178">
        <v>670</v>
      </c>
      <c r="I295" s="172">
        <v>2762</v>
      </c>
      <c r="J295" s="177">
        <v>1112</v>
      </c>
      <c r="K295" s="177">
        <v>977</v>
      </c>
      <c r="L295" s="178">
        <v>673</v>
      </c>
      <c r="M295" s="172">
        <v>2449</v>
      </c>
      <c r="N295" s="177">
        <v>848</v>
      </c>
      <c r="O295" s="177">
        <v>932</v>
      </c>
      <c r="P295" s="178">
        <v>669</v>
      </c>
    </row>
    <row r="296" spans="1:16" x14ac:dyDescent="0.3">
      <c r="A296" s="208">
        <v>41</v>
      </c>
      <c r="B296" s="176" t="s">
        <v>699</v>
      </c>
      <c r="C296" s="176">
        <v>41132</v>
      </c>
      <c r="D296" s="175" t="s">
        <v>707</v>
      </c>
      <c r="E296" s="172">
        <v>2463</v>
      </c>
      <c r="F296" s="177">
        <v>592</v>
      </c>
      <c r="G296" s="177">
        <v>924</v>
      </c>
      <c r="H296" s="178">
        <v>947</v>
      </c>
      <c r="I296" s="172">
        <v>2484</v>
      </c>
      <c r="J296" s="177">
        <v>599</v>
      </c>
      <c r="K296" s="177">
        <v>927</v>
      </c>
      <c r="L296" s="178">
        <v>958</v>
      </c>
      <c r="M296" s="172">
        <v>2442</v>
      </c>
      <c r="N296" s="177">
        <v>567</v>
      </c>
      <c r="O296" s="177">
        <v>919</v>
      </c>
      <c r="P296" s="178">
        <v>956</v>
      </c>
    </row>
    <row r="297" spans="1:16" x14ac:dyDescent="0.3">
      <c r="A297" s="208">
        <v>50</v>
      </c>
      <c r="B297" s="176" t="s">
        <v>777</v>
      </c>
      <c r="C297" s="176">
        <v>50124</v>
      </c>
      <c r="D297" s="175" t="s">
        <v>781</v>
      </c>
      <c r="E297" s="172">
        <v>2332</v>
      </c>
      <c r="F297" s="177">
        <v>131</v>
      </c>
      <c r="G297" s="177">
        <v>1937</v>
      </c>
      <c r="H297" s="178">
        <v>264</v>
      </c>
      <c r="I297" s="172">
        <v>2488</v>
      </c>
      <c r="J297" s="177">
        <v>145</v>
      </c>
      <c r="K297" s="177">
        <v>2057</v>
      </c>
      <c r="L297" s="178">
        <v>286</v>
      </c>
      <c r="M297" s="172">
        <v>2425</v>
      </c>
      <c r="N297" s="177">
        <v>135</v>
      </c>
      <c r="O297" s="177">
        <v>2023</v>
      </c>
      <c r="P297" s="178">
        <v>267</v>
      </c>
    </row>
    <row r="298" spans="1:16" x14ac:dyDescent="0.3">
      <c r="A298" s="208">
        <v>19</v>
      </c>
      <c r="B298" s="176" t="s">
        <v>467</v>
      </c>
      <c r="C298" s="176">
        <v>19845</v>
      </c>
      <c r="D298" s="175" t="s">
        <v>503</v>
      </c>
      <c r="E298" s="172">
        <v>2431</v>
      </c>
      <c r="F298" s="177">
        <v>426</v>
      </c>
      <c r="G298" s="177">
        <v>1602</v>
      </c>
      <c r="H298" s="178">
        <v>403</v>
      </c>
      <c r="I298" s="172">
        <v>2470</v>
      </c>
      <c r="J298" s="177">
        <v>437</v>
      </c>
      <c r="K298" s="177">
        <v>1606</v>
      </c>
      <c r="L298" s="178">
        <v>427</v>
      </c>
      <c r="M298" s="172">
        <v>2428</v>
      </c>
      <c r="N298" s="177">
        <v>419</v>
      </c>
      <c r="O298" s="177">
        <v>1595</v>
      </c>
      <c r="P298" s="178">
        <v>414</v>
      </c>
    </row>
    <row r="299" spans="1:16" x14ac:dyDescent="0.3">
      <c r="A299" s="208">
        <v>25</v>
      </c>
      <c r="B299" s="176" t="s">
        <v>558</v>
      </c>
      <c r="C299" s="176">
        <v>25245</v>
      </c>
      <c r="D299" s="175" t="s">
        <v>581</v>
      </c>
      <c r="E299" s="172">
        <v>2407</v>
      </c>
      <c r="F299" s="177">
        <v>746</v>
      </c>
      <c r="G299" s="177">
        <v>829</v>
      </c>
      <c r="H299" s="178">
        <v>832</v>
      </c>
      <c r="I299" s="172">
        <v>2432</v>
      </c>
      <c r="J299" s="177">
        <v>764</v>
      </c>
      <c r="K299" s="177">
        <v>858</v>
      </c>
      <c r="L299" s="178">
        <v>810</v>
      </c>
      <c r="M299" s="172">
        <v>2455</v>
      </c>
      <c r="N299" s="177">
        <v>765</v>
      </c>
      <c r="O299" s="177">
        <v>859</v>
      </c>
      <c r="P299" s="178">
        <v>831</v>
      </c>
    </row>
    <row r="300" spans="1:16" x14ac:dyDescent="0.3">
      <c r="A300" s="208">
        <v>15</v>
      </c>
      <c r="B300" s="176" t="s">
        <v>304</v>
      </c>
      <c r="C300" s="176">
        <v>15757</v>
      </c>
      <c r="D300" s="175" t="s">
        <v>397</v>
      </c>
      <c r="E300" s="172">
        <v>2504</v>
      </c>
      <c r="F300" s="177">
        <v>389</v>
      </c>
      <c r="G300" s="177">
        <v>1887</v>
      </c>
      <c r="H300" s="178">
        <v>228</v>
      </c>
      <c r="I300" s="172">
        <v>2408</v>
      </c>
      <c r="J300" s="177">
        <v>404</v>
      </c>
      <c r="K300" s="177">
        <v>1787</v>
      </c>
      <c r="L300" s="178">
        <v>217</v>
      </c>
      <c r="M300" s="172">
        <v>2429</v>
      </c>
      <c r="N300" s="177">
        <v>413</v>
      </c>
      <c r="O300" s="177">
        <v>1799</v>
      </c>
      <c r="P300" s="178">
        <v>217</v>
      </c>
    </row>
    <row r="301" spans="1:16" x14ac:dyDescent="0.3">
      <c r="A301" s="208">
        <v>5</v>
      </c>
      <c r="B301" s="176" t="s">
        <v>107</v>
      </c>
      <c r="C301" s="176">
        <v>5368</v>
      </c>
      <c r="D301" s="175" t="s">
        <v>169</v>
      </c>
      <c r="E301" s="172">
        <v>2398</v>
      </c>
      <c r="F301" s="177">
        <v>436</v>
      </c>
      <c r="G301" s="177">
        <v>1395</v>
      </c>
      <c r="H301" s="178">
        <v>567</v>
      </c>
      <c r="I301" s="172">
        <v>2413</v>
      </c>
      <c r="J301" s="177">
        <v>432</v>
      </c>
      <c r="K301" s="177">
        <v>1384</v>
      </c>
      <c r="L301" s="178">
        <v>597</v>
      </c>
      <c r="M301" s="172">
        <v>2419</v>
      </c>
      <c r="N301" s="177">
        <v>439</v>
      </c>
      <c r="O301" s="177">
        <v>1382</v>
      </c>
      <c r="P301" s="178">
        <v>598</v>
      </c>
    </row>
    <row r="302" spans="1:16" x14ac:dyDescent="0.3">
      <c r="A302" s="208">
        <v>73</v>
      </c>
      <c r="B302" s="176" t="s">
        <v>1016</v>
      </c>
      <c r="C302" s="176">
        <v>73283</v>
      </c>
      <c r="D302" s="175" t="s">
        <v>1035</v>
      </c>
      <c r="E302" s="172">
        <v>2501</v>
      </c>
      <c r="F302" s="177">
        <v>1010</v>
      </c>
      <c r="G302" s="177">
        <v>821</v>
      </c>
      <c r="H302" s="178">
        <v>670</v>
      </c>
      <c r="I302" s="172">
        <v>2597</v>
      </c>
      <c r="J302" s="177">
        <v>1053</v>
      </c>
      <c r="K302" s="177">
        <v>838</v>
      </c>
      <c r="L302" s="178">
        <v>706</v>
      </c>
      <c r="M302" s="172">
        <v>2351</v>
      </c>
      <c r="N302" s="177">
        <v>834</v>
      </c>
      <c r="O302" s="177">
        <v>821</v>
      </c>
      <c r="P302" s="178">
        <v>696</v>
      </c>
    </row>
    <row r="303" spans="1:16" x14ac:dyDescent="0.3">
      <c r="A303" s="208">
        <v>73</v>
      </c>
      <c r="B303" s="176" t="s">
        <v>1016</v>
      </c>
      <c r="C303" s="176">
        <v>73585</v>
      </c>
      <c r="D303" s="175" t="s">
        <v>1051</v>
      </c>
      <c r="E303" s="172">
        <v>2445</v>
      </c>
      <c r="F303" s="177">
        <v>781</v>
      </c>
      <c r="G303" s="177">
        <v>838</v>
      </c>
      <c r="H303" s="178">
        <v>826</v>
      </c>
      <c r="I303" s="172">
        <v>2506</v>
      </c>
      <c r="J303" s="177">
        <v>801</v>
      </c>
      <c r="K303" s="177">
        <v>842</v>
      </c>
      <c r="L303" s="178">
        <v>863</v>
      </c>
      <c r="M303" s="172">
        <v>2317</v>
      </c>
      <c r="N303" s="177">
        <v>616</v>
      </c>
      <c r="O303" s="177">
        <v>855</v>
      </c>
      <c r="P303" s="178">
        <v>846</v>
      </c>
    </row>
    <row r="304" spans="1:16" x14ac:dyDescent="0.3">
      <c r="A304" s="208">
        <v>25</v>
      </c>
      <c r="B304" s="176" t="s">
        <v>558</v>
      </c>
      <c r="C304" s="176">
        <v>25743</v>
      </c>
      <c r="D304" s="175" t="s">
        <v>637</v>
      </c>
      <c r="E304" s="172">
        <v>2274</v>
      </c>
      <c r="F304" s="177">
        <v>797</v>
      </c>
      <c r="G304" s="177">
        <v>913</v>
      </c>
      <c r="H304" s="178">
        <v>564</v>
      </c>
      <c r="I304" s="172">
        <v>2322</v>
      </c>
      <c r="J304" s="177">
        <v>827</v>
      </c>
      <c r="K304" s="177">
        <v>919</v>
      </c>
      <c r="L304" s="178">
        <v>576</v>
      </c>
      <c r="M304" s="172">
        <v>2341</v>
      </c>
      <c r="N304" s="177">
        <v>814</v>
      </c>
      <c r="O304" s="177">
        <v>923</v>
      </c>
      <c r="P304" s="178">
        <v>604</v>
      </c>
    </row>
    <row r="305" spans="1:16" x14ac:dyDescent="0.3">
      <c r="A305" s="208">
        <v>25</v>
      </c>
      <c r="B305" s="176" t="s">
        <v>558</v>
      </c>
      <c r="C305" s="176">
        <v>25407</v>
      </c>
      <c r="D305" s="175" t="s">
        <v>608</v>
      </c>
      <c r="E305" s="172">
        <v>2437</v>
      </c>
      <c r="F305" s="177">
        <v>132</v>
      </c>
      <c r="G305" s="177">
        <v>2034</v>
      </c>
      <c r="H305" s="178">
        <v>271</v>
      </c>
      <c r="I305" s="172">
        <v>2381</v>
      </c>
      <c r="J305" s="177">
        <v>138</v>
      </c>
      <c r="K305" s="177">
        <v>1975</v>
      </c>
      <c r="L305" s="178">
        <v>268</v>
      </c>
      <c r="M305" s="172">
        <v>2298</v>
      </c>
      <c r="N305" s="177">
        <v>135</v>
      </c>
      <c r="O305" s="177">
        <v>1905</v>
      </c>
      <c r="P305" s="178">
        <v>258</v>
      </c>
    </row>
    <row r="306" spans="1:16" x14ac:dyDescent="0.3">
      <c r="A306" s="208">
        <v>5</v>
      </c>
      <c r="B306" s="176" t="s">
        <v>107</v>
      </c>
      <c r="C306" s="176">
        <v>5031</v>
      </c>
      <c r="D306" s="175" t="s">
        <v>113</v>
      </c>
      <c r="E306" s="172">
        <v>2334</v>
      </c>
      <c r="F306" s="177">
        <v>516</v>
      </c>
      <c r="G306" s="177">
        <v>1297</v>
      </c>
      <c r="H306" s="178">
        <v>521</v>
      </c>
      <c r="I306" s="172">
        <v>2331</v>
      </c>
      <c r="J306" s="177">
        <v>519</v>
      </c>
      <c r="K306" s="177">
        <v>1264</v>
      </c>
      <c r="L306" s="178">
        <v>548</v>
      </c>
      <c r="M306" s="172">
        <v>2283</v>
      </c>
      <c r="N306" s="177">
        <v>513</v>
      </c>
      <c r="O306" s="177">
        <v>1244</v>
      </c>
      <c r="P306" s="178">
        <v>526</v>
      </c>
    </row>
    <row r="307" spans="1:16" x14ac:dyDescent="0.3">
      <c r="A307" s="208">
        <v>5</v>
      </c>
      <c r="B307" s="176" t="s">
        <v>107</v>
      </c>
      <c r="C307" s="176">
        <v>5670</v>
      </c>
      <c r="D307" s="175" t="s">
        <v>206</v>
      </c>
      <c r="E307" s="172">
        <v>2384</v>
      </c>
      <c r="F307" s="177">
        <v>620</v>
      </c>
      <c r="G307" s="177">
        <v>1444</v>
      </c>
      <c r="H307" s="178">
        <v>320</v>
      </c>
      <c r="I307" s="172">
        <v>2353</v>
      </c>
      <c r="J307" s="177">
        <v>603</v>
      </c>
      <c r="K307" s="177">
        <v>1407</v>
      </c>
      <c r="L307" s="178">
        <v>343</v>
      </c>
      <c r="M307" s="172">
        <v>2296</v>
      </c>
      <c r="N307" s="177">
        <v>596</v>
      </c>
      <c r="O307" s="177">
        <v>1341</v>
      </c>
      <c r="P307" s="178">
        <v>359</v>
      </c>
    </row>
    <row r="308" spans="1:16" x14ac:dyDescent="0.3">
      <c r="A308" s="208">
        <v>99</v>
      </c>
      <c r="B308" s="176" t="s">
        <v>1153</v>
      </c>
      <c r="C308" s="176">
        <v>99624</v>
      </c>
      <c r="D308" s="175" t="s">
        <v>1156</v>
      </c>
      <c r="E308" s="172">
        <v>2456</v>
      </c>
      <c r="F308" s="177">
        <v>99</v>
      </c>
      <c r="G308" s="177">
        <v>2140</v>
      </c>
      <c r="H308" s="178">
        <v>217</v>
      </c>
      <c r="I308" s="172">
        <v>2423</v>
      </c>
      <c r="J308" s="177">
        <v>103</v>
      </c>
      <c r="K308" s="177">
        <v>2094</v>
      </c>
      <c r="L308" s="178">
        <v>226</v>
      </c>
      <c r="M308" s="172">
        <v>2311</v>
      </c>
      <c r="N308" s="177">
        <v>101</v>
      </c>
      <c r="O308" s="177">
        <v>1952</v>
      </c>
      <c r="P308" s="178">
        <v>258</v>
      </c>
    </row>
    <row r="309" spans="1:16" x14ac:dyDescent="0.3">
      <c r="A309" s="208">
        <v>19</v>
      </c>
      <c r="B309" s="176" t="s">
        <v>467</v>
      </c>
      <c r="C309" s="176">
        <v>19455</v>
      </c>
      <c r="D309" s="175" t="s">
        <v>485</v>
      </c>
      <c r="E309" s="172">
        <v>2203</v>
      </c>
      <c r="F309" s="177">
        <v>532</v>
      </c>
      <c r="G309" s="177">
        <v>1021</v>
      </c>
      <c r="H309" s="178">
        <v>650</v>
      </c>
      <c r="I309" s="172">
        <v>2256</v>
      </c>
      <c r="J309" s="177">
        <v>547</v>
      </c>
      <c r="K309" s="177">
        <v>1013</v>
      </c>
      <c r="L309" s="178">
        <v>696</v>
      </c>
      <c r="M309" s="172">
        <v>2287</v>
      </c>
      <c r="N309" s="177">
        <v>547</v>
      </c>
      <c r="O309" s="177">
        <v>1033</v>
      </c>
      <c r="P309" s="178">
        <v>707</v>
      </c>
    </row>
    <row r="310" spans="1:16" x14ac:dyDescent="0.3">
      <c r="A310" s="208">
        <v>54</v>
      </c>
      <c r="B310" s="176" t="s">
        <v>856</v>
      </c>
      <c r="C310" s="176">
        <v>54003</v>
      </c>
      <c r="D310" s="175" t="s">
        <v>858</v>
      </c>
      <c r="E310" s="172">
        <v>2305</v>
      </c>
      <c r="F310" s="177">
        <v>908</v>
      </c>
      <c r="G310" s="177">
        <v>576</v>
      </c>
      <c r="H310" s="178">
        <v>821</v>
      </c>
      <c r="I310" s="172">
        <v>2306</v>
      </c>
      <c r="J310" s="177">
        <v>828</v>
      </c>
      <c r="K310" s="177">
        <v>620</v>
      </c>
      <c r="L310" s="178">
        <v>858</v>
      </c>
      <c r="M310" s="172">
        <v>2282</v>
      </c>
      <c r="N310" s="177">
        <v>818</v>
      </c>
      <c r="O310" s="177">
        <v>600</v>
      </c>
      <c r="P310" s="178">
        <v>864</v>
      </c>
    </row>
    <row r="311" spans="1:16" x14ac:dyDescent="0.3">
      <c r="A311" s="208">
        <v>20</v>
      </c>
      <c r="B311" s="176" t="s">
        <v>504</v>
      </c>
      <c r="C311" s="176">
        <v>20710</v>
      </c>
      <c r="D311" s="175" t="s">
        <v>526</v>
      </c>
      <c r="E311" s="172">
        <v>2292</v>
      </c>
      <c r="F311" s="177">
        <v>416</v>
      </c>
      <c r="G311" s="177">
        <v>905</v>
      </c>
      <c r="H311" s="178">
        <v>971</v>
      </c>
      <c r="I311" s="172">
        <v>2266</v>
      </c>
      <c r="J311" s="177">
        <v>412</v>
      </c>
      <c r="K311" s="177">
        <v>903</v>
      </c>
      <c r="L311" s="178">
        <v>951</v>
      </c>
      <c r="M311" s="172">
        <v>2259</v>
      </c>
      <c r="N311" s="177">
        <v>411</v>
      </c>
      <c r="O311" s="177">
        <v>910</v>
      </c>
      <c r="P311" s="178">
        <v>938</v>
      </c>
    </row>
    <row r="312" spans="1:16" x14ac:dyDescent="0.3">
      <c r="A312" s="208">
        <v>54</v>
      </c>
      <c r="B312" s="176" t="s">
        <v>856</v>
      </c>
      <c r="C312" s="176">
        <v>54720</v>
      </c>
      <c r="D312" s="175" t="s">
        <v>889</v>
      </c>
      <c r="E312" s="172">
        <v>2586</v>
      </c>
      <c r="F312" s="177">
        <v>846</v>
      </c>
      <c r="G312" s="177">
        <v>1395</v>
      </c>
      <c r="H312" s="178">
        <v>345</v>
      </c>
      <c r="I312" s="172">
        <v>2377</v>
      </c>
      <c r="J312" s="177">
        <v>734</v>
      </c>
      <c r="K312" s="177">
        <v>1287</v>
      </c>
      <c r="L312" s="178">
        <v>356</v>
      </c>
      <c r="M312" s="172">
        <v>2271</v>
      </c>
      <c r="N312" s="177">
        <v>737</v>
      </c>
      <c r="O312" s="177">
        <v>1168</v>
      </c>
      <c r="P312" s="178">
        <v>366</v>
      </c>
    </row>
    <row r="313" spans="1:16" x14ac:dyDescent="0.3">
      <c r="A313" s="208">
        <v>94</v>
      </c>
      <c r="B313" s="176" t="s">
        <v>1141</v>
      </c>
      <c r="C313" s="176">
        <v>94343</v>
      </c>
      <c r="D313" s="175" t="s">
        <v>1143</v>
      </c>
      <c r="E313" s="172">
        <v>2321</v>
      </c>
      <c r="F313" s="177">
        <v>94</v>
      </c>
      <c r="G313" s="177">
        <v>2050</v>
      </c>
      <c r="H313" s="178">
        <v>177</v>
      </c>
      <c r="I313" s="172">
        <v>2195</v>
      </c>
      <c r="J313" s="177">
        <v>87</v>
      </c>
      <c r="K313" s="177">
        <v>1951</v>
      </c>
      <c r="L313" s="178">
        <v>157</v>
      </c>
      <c r="M313" s="172">
        <v>2248</v>
      </c>
      <c r="N313" s="177">
        <v>88</v>
      </c>
      <c r="O313" s="177">
        <v>2007</v>
      </c>
      <c r="P313" s="178">
        <v>153</v>
      </c>
    </row>
    <row r="314" spans="1:16" x14ac:dyDescent="0.3">
      <c r="A314" s="208">
        <v>25</v>
      </c>
      <c r="B314" s="176" t="s">
        <v>558</v>
      </c>
      <c r="C314" s="176">
        <v>25873</v>
      </c>
      <c r="D314" s="175" t="s">
        <v>663</v>
      </c>
      <c r="E314" s="172">
        <v>2238</v>
      </c>
      <c r="F314" s="177">
        <v>435</v>
      </c>
      <c r="G314" s="177">
        <v>1114</v>
      </c>
      <c r="H314" s="178">
        <v>689</v>
      </c>
      <c r="I314" s="172">
        <v>2257</v>
      </c>
      <c r="J314" s="177">
        <v>438</v>
      </c>
      <c r="K314" s="177">
        <v>1127</v>
      </c>
      <c r="L314" s="178">
        <v>692</v>
      </c>
      <c r="M314" s="172">
        <v>2248</v>
      </c>
      <c r="N314" s="177">
        <v>430</v>
      </c>
      <c r="O314" s="177">
        <v>1130</v>
      </c>
      <c r="P314" s="178">
        <v>688</v>
      </c>
    </row>
    <row r="315" spans="1:16" x14ac:dyDescent="0.3">
      <c r="A315" s="208">
        <v>23</v>
      </c>
      <c r="B315" s="176" t="s">
        <v>268</v>
      </c>
      <c r="C315" s="176">
        <v>23182</v>
      </c>
      <c r="D315" s="175" t="s">
        <v>535</v>
      </c>
      <c r="E315" s="172">
        <v>2221</v>
      </c>
      <c r="F315" s="177">
        <v>668</v>
      </c>
      <c r="G315" s="177">
        <v>904</v>
      </c>
      <c r="H315" s="178">
        <v>649</v>
      </c>
      <c r="I315" s="172">
        <v>2347</v>
      </c>
      <c r="J315" s="177">
        <v>740</v>
      </c>
      <c r="K315" s="177">
        <v>882</v>
      </c>
      <c r="L315" s="178">
        <v>725</v>
      </c>
      <c r="M315" s="172">
        <v>2234</v>
      </c>
      <c r="N315" s="177">
        <v>712</v>
      </c>
      <c r="O315" s="177">
        <v>794</v>
      </c>
      <c r="P315" s="178">
        <v>728</v>
      </c>
    </row>
    <row r="316" spans="1:16" x14ac:dyDescent="0.3">
      <c r="A316" s="208">
        <v>5</v>
      </c>
      <c r="B316" s="176" t="s">
        <v>107</v>
      </c>
      <c r="C316" s="176">
        <v>5890</v>
      </c>
      <c r="D316" s="175" t="s">
        <v>230</v>
      </c>
      <c r="E316" s="172">
        <v>2153</v>
      </c>
      <c r="F316" s="177">
        <v>461</v>
      </c>
      <c r="G316" s="177">
        <v>1302</v>
      </c>
      <c r="H316" s="178">
        <v>390</v>
      </c>
      <c r="I316" s="172">
        <v>2233</v>
      </c>
      <c r="J316" s="177">
        <v>500</v>
      </c>
      <c r="K316" s="177">
        <v>1204</v>
      </c>
      <c r="L316" s="178">
        <v>529</v>
      </c>
      <c r="M316" s="172">
        <v>2248</v>
      </c>
      <c r="N316" s="177">
        <v>497</v>
      </c>
      <c r="O316" s="177">
        <v>1198</v>
      </c>
      <c r="P316" s="178">
        <v>553</v>
      </c>
    </row>
    <row r="317" spans="1:16" x14ac:dyDescent="0.3">
      <c r="A317" s="208">
        <v>19</v>
      </c>
      <c r="B317" s="176" t="s">
        <v>467</v>
      </c>
      <c r="C317" s="176">
        <v>19532</v>
      </c>
      <c r="D317" s="175" t="s">
        <v>487</v>
      </c>
      <c r="E317" s="172">
        <v>2176</v>
      </c>
      <c r="F317" s="177">
        <v>857</v>
      </c>
      <c r="G317" s="177">
        <v>718</v>
      </c>
      <c r="H317" s="178">
        <v>601</v>
      </c>
      <c r="I317" s="172">
        <v>2191</v>
      </c>
      <c r="J317" s="177">
        <v>892</v>
      </c>
      <c r="K317" s="177">
        <v>730</v>
      </c>
      <c r="L317" s="178">
        <v>569</v>
      </c>
      <c r="M317" s="172">
        <v>2234</v>
      </c>
      <c r="N317" s="177">
        <v>887</v>
      </c>
      <c r="O317" s="177">
        <v>764</v>
      </c>
      <c r="P317" s="178">
        <v>583</v>
      </c>
    </row>
    <row r="318" spans="1:16" x14ac:dyDescent="0.3">
      <c r="A318" s="208">
        <v>15</v>
      </c>
      <c r="B318" s="176" t="s">
        <v>304</v>
      </c>
      <c r="C318" s="176">
        <v>15299</v>
      </c>
      <c r="D318" s="175" t="s">
        <v>340</v>
      </c>
      <c r="E318" s="172">
        <v>2190</v>
      </c>
      <c r="F318" s="177">
        <v>798</v>
      </c>
      <c r="G318" s="177">
        <v>645</v>
      </c>
      <c r="H318" s="178">
        <v>747</v>
      </c>
      <c r="I318" s="172">
        <v>2156</v>
      </c>
      <c r="J318" s="177">
        <v>807</v>
      </c>
      <c r="K318" s="177">
        <v>615</v>
      </c>
      <c r="L318" s="178">
        <v>734</v>
      </c>
      <c r="M318" s="172">
        <v>2179</v>
      </c>
      <c r="N318" s="177">
        <v>838</v>
      </c>
      <c r="O318" s="177">
        <v>614</v>
      </c>
      <c r="P318" s="178">
        <v>727</v>
      </c>
    </row>
    <row r="319" spans="1:16" x14ac:dyDescent="0.3">
      <c r="A319" s="208">
        <v>25</v>
      </c>
      <c r="B319" s="176" t="s">
        <v>558</v>
      </c>
      <c r="C319" s="176">
        <v>25279</v>
      </c>
      <c r="D319" s="175" t="s">
        <v>584</v>
      </c>
      <c r="E319" s="172">
        <v>2132</v>
      </c>
      <c r="F319" s="177">
        <v>502</v>
      </c>
      <c r="G319" s="177">
        <v>1078</v>
      </c>
      <c r="H319" s="178">
        <v>552</v>
      </c>
      <c r="I319" s="172">
        <v>2150</v>
      </c>
      <c r="J319" s="177">
        <v>510</v>
      </c>
      <c r="K319" s="177">
        <v>1061</v>
      </c>
      <c r="L319" s="178">
        <v>579</v>
      </c>
      <c r="M319" s="172">
        <v>2147</v>
      </c>
      <c r="N319" s="177">
        <v>505</v>
      </c>
      <c r="O319" s="177">
        <v>1063</v>
      </c>
      <c r="P319" s="178">
        <v>579</v>
      </c>
    </row>
    <row r="320" spans="1:16" x14ac:dyDescent="0.3">
      <c r="A320" s="208">
        <v>19</v>
      </c>
      <c r="B320" s="176" t="s">
        <v>467</v>
      </c>
      <c r="C320" s="176">
        <v>19256</v>
      </c>
      <c r="D320" s="175" t="s">
        <v>476</v>
      </c>
      <c r="E320" s="172">
        <v>1995</v>
      </c>
      <c r="F320" s="177">
        <v>1043</v>
      </c>
      <c r="G320" s="177">
        <v>570</v>
      </c>
      <c r="H320" s="178">
        <v>382</v>
      </c>
      <c r="I320" s="172">
        <v>2075</v>
      </c>
      <c r="J320" s="177">
        <v>1094</v>
      </c>
      <c r="K320" s="177">
        <v>596</v>
      </c>
      <c r="L320" s="178">
        <v>385</v>
      </c>
      <c r="M320" s="172">
        <v>2152</v>
      </c>
      <c r="N320" s="177">
        <v>1105</v>
      </c>
      <c r="O320" s="177">
        <v>657</v>
      </c>
      <c r="P320" s="178">
        <v>390</v>
      </c>
    </row>
    <row r="321" spans="1:16" x14ac:dyDescent="0.3">
      <c r="A321" s="208">
        <v>50</v>
      </c>
      <c r="B321" s="176" t="s">
        <v>777</v>
      </c>
      <c r="C321" s="176">
        <v>50680</v>
      </c>
      <c r="D321" s="176" t="s">
        <v>799</v>
      </c>
      <c r="E321" s="172">
        <v>2177</v>
      </c>
      <c r="F321" s="177">
        <v>236</v>
      </c>
      <c r="G321" s="177">
        <v>1700</v>
      </c>
      <c r="H321" s="178">
        <v>241</v>
      </c>
      <c r="I321" s="172">
        <v>2150</v>
      </c>
      <c r="J321" s="177">
        <v>242</v>
      </c>
      <c r="K321" s="177">
        <v>1622</v>
      </c>
      <c r="L321" s="178">
        <v>286</v>
      </c>
      <c r="M321" s="172">
        <v>2146</v>
      </c>
      <c r="N321" s="177">
        <v>243</v>
      </c>
      <c r="O321" s="177">
        <v>1615</v>
      </c>
      <c r="P321" s="178">
        <v>288</v>
      </c>
    </row>
    <row r="322" spans="1:16" x14ac:dyDescent="0.3">
      <c r="A322" s="208">
        <v>52</v>
      </c>
      <c r="B322" s="176" t="s">
        <v>180</v>
      </c>
      <c r="C322" s="176">
        <v>52480</v>
      </c>
      <c r="D322" s="175" t="s">
        <v>180</v>
      </c>
      <c r="E322" s="172">
        <v>2092</v>
      </c>
      <c r="F322" s="177">
        <v>123</v>
      </c>
      <c r="G322" s="177">
        <v>1301</v>
      </c>
      <c r="H322" s="178">
        <v>668</v>
      </c>
      <c r="I322" s="172">
        <v>2143</v>
      </c>
      <c r="J322" s="177">
        <v>129</v>
      </c>
      <c r="K322" s="177">
        <v>1333</v>
      </c>
      <c r="L322" s="178">
        <v>681</v>
      </c>
      <c r="M322" s="172">
        <v>2113</v>
      </c>
      <c r="N322" s="177">
        <v>122</v>
      </c>
      <c r="O322" s="177">
        <v>1338</v>
      </c>
      <c r="P322" s="178">
        <v>653</v>
      </c>
    </row>
    <row r="323" spans="1:16" x14ac:dyDescent="0.3">
      <c r="A323" s="208">
        <v>8</v>
      </c>
      <c r="B323" s="176" t="s">
        <v>233</v>
      </c>
      <c r="C323" s="176">
        <v>8634</v>
      </c>
      <c r="D323" s="175" t="s">
        <v>249</v>
      </c>
      <c r="E323" s="172">
        <v>2174</v>
      </c>
      <c r="F323" s="177">
        <v>457</v>
      </c>
      <c r="G323" s="177">
        <v>1093</v>
      </c>
      <c r="H323" s="178">
        <v>624</v>
      </c>
      <c r="I323" s="172">
        <v>2165</v>
      </c>
      <c r="J323" s="177">
        <v>485</v>
      </c>
      <c r="K323" s="177">
        <v>1072</v>
      </c>
      <c r="L323" s="178">
        <v>608</v>
      </c>
      <c r="M323" s="172">
        <v>2135</v>
      </c>
      <c r="N323" s="177">
        <v>465</v>
      </c>
      <c r="O323" s="177">
        <v>1067</v>
      </c>
      <c r="P323" s="178">
        <v>603</v>
      </c>
    </row>
    <row r="324" spans="1:16" x14ac:dyDescent="0.3">
      <c r="A324" s="208">
        <v>54</v>
      </c>
      <c r="B324" s="176" t="s">
        <v>856</v>
      </c>
      <c r="C324" s="176">
        <v>54261</v>
      </c>
      <c r="D324" s="175" t="s">
        <v>871</v>
      </c>
      <c r="E324" s="172">
        <v>2391</v>
      </c>
      <c r="F324" s="177">
        <v>675</v>
      </c>
      <c r="G324" s="177">
        <v>1339</v>
      </c>
      <c r="H324" s="178">
        <v>377</v>
      </c>
      <c r="I324" s="172">
        <v>2311</v>
      </c>
      <c r="J324" s="177">
        <v>629</v>
      </c>
      <c r="K324" s="177">
        <v>1310</v>
      </c>
      <c r="L324" s="178">
        <v>372</v>
      </c>
      <c r="M324" s="172">
        <v>2133</v>
      </c>
      <c r="N324" s="177">
        <v>639</v>
      </c>
      <c r="O324" s="177">
        <v>1126</v>
      </c>
      <c r="P324" s="178">
        <v>368</v>
      </c>
    </row>
    <row r="325" spans="1:16" x14ac:dyDescent="0.3">
      <c r="A325" s="208">
        <v>66</v>
      </c>
      <c r="B325" s="176" t="s">
        <v>443</v>
      </c>
      <c r="C325" s="176">
        <v>66088</v>
      </c>
      <c r="D325" s="175" t="s">
        <v>907</v>
      </c>
      <c r="E325" s="172">
        <v>2086</v>
      </c>
      <c r="F325" s="177">
        <v>708</v>
      </c>
      <c r="G325" s="177">
        <v>827</v>
      </c>
      <c r="H325" s="178">
        <v>551</v>
      </c>
      <c r="I325" s="172">
        <v>2138</v>
      </c>
      <c r="J325" s="177">
        <v>727</v>
      </c>
      <c r="K325" s="177">
        <v>865</v>
      </c>
      <c r="L325" s="178">
        <v>546</v>
      </c>
      <c r="M325" s="172">
        <v>2125</v>
      </c>
      <c r="N325" s="177">
        <v>730</v>
      </c>
      <c r="O325" s="177">
        <v>846</v>
      </c>
      <c r="P325" s="178">
        <v>549</v>
      </c>
    </row>
    <row r="326" spans="1:16" x14ac:dyDescent="0.3">
      <c r="A326" s="208">
        <v>17</v>
      </c>
      <c r="B326" s="176" t="s">
        <v>134</v>
      </c>
      <c r="C326" s="176">
        <v>17541</v>
      </c>
      <c r="D326" s="175" t="s">
        <v>441</v>
      </c>
      <c r="E326" s="172">
        <v>2079</v>
      </c>
      <c r="F326" s="177">
        <v>593</v>
      </c>
      <c r="G326" s="177">
        <v>986</v>
      </c>
      <c r="H326" s="178">
        <v>500</v>
      </c>
      <c r="I326" s="172">
        <v>2124</v>
      </c>
      <c r="J326" s="177">
        <v>615</v>
      </c>
      <c r="K326" s="177">
        <v>1005</v>
      </c>
      <c r="L326" s="178">
        <v>504</v>
      </c>
      <c r="M326" s="172">
        <v>2084</v>
      </c>
      <c r="N326" s="177">
        <v>584</v>
      </c>
      <c r="O326" s="177">
        <v>996</v>
      </c>
      <c r="P326" s="178">
        <v>504</v>
      </c>
    </row>
    <row r="327" spans="1:16" x14ac:dyDescent="0.3">
      <c r="A327" s="208">
        <v>20</v>
      </c>
      <c r="B327" s="176" t="s">
        <v>504</v>
      </c>
      <c r="C327" s="176">
        <v>20178</v>
      </c>
      <c r="D327" s="175" t="s">
        <v>512</v>
      </c>
      <c r="E327" s="172">
        <v>2124</v>
      </c>
      <c r="F327" s="177">
        <v>606</v>
      </c>
      <c r="G327" s="177">
        <v>1016</v>
      </c>
      <c r="H327" s="178">
        <v>502</v>
      </c>
      <c r="I327" s="172">
        <v>2160</v>
      </c>
      <c r="J327" s="177">
        <v>586</v>
      </c>
      <c r="K327" s="177">
        <v>1071</v>
      </c>
      <c r="L327" s="178">
        <v>503</v>
      </c>
      <c r="M327" s="172">
        <v>2097</v>
      </c>
      <c r="N327" s="177">
        <v>582</v>
      </c>
      <c r="O327" s="177">
        <v>996</v>
      </c>
      <c r="P327" s="178">
        <v>519</v>
      </c>
    </row>
    <row r="328" spans="1:16" x14ac:dyDescent="0.3">
      <c r="A328" s="208">
        <v>5</v>
      </c>
      <c r="B328" s="176" t="s">
        <v>107</v>
      </c>
      <c r="C328" s="176">
        <v>5051</v>
      </c>
      <c r="D328" s="175" t="s">
        <v>121</v>
      </c>
      <c r="E328" s="172">
        <v>2009</v>
      </c>
      <c r="F328" s="177">
        <v>555</v>
      </c>
      <c r="G328" s="177">
        <v>985</v>
      </c>
      <c r="H328" s="178">
        <v>469</v>
      </c>
      <c r="I328" s="172">
        <v>2085</v>
      </c>
      <c r="J328" s="177">
        <v>564</v>
      </c>
      <c r="K328" s="177">
        <v>1042</v>
      </c>
      <c r="L328" s="178">
        <v>479</v>
      </c>
      <c r="M328" s="172">
        <v>2071</v>
      </c>
      <c r="N328" s="177">
        <v>564</v>
      </c>
      <c r="O328" s="177">
        <v>1035</v>
      </c>
      <c r="P328" s="178">
        <v>472</v>
      </c>
    </row>
    <row r="329" spans="1:16" x14ac:dyDescent="0.3">
      <c r="A329" s="208">
        <v>68</v>
      </c>
      <c r="B329" s="176" t="s">
        <v>918</v>
      </c>
      <c r="C329" s="176">
        <v>68615</v>
      </c>
      <c r="D329" s="175" t="s">
        <v>192</v>
      </c>
      <c r="E329" s="172">
        <v>2027</v>
      </c>
      <c r="F329" s="177">
        <v>679</v>
      </c>
      <c r="G329" s="177">
        <v>950</v>
      </c>
      <c r="H329" s="178">
        <v>398</v>
      </c>
      <c r="I329" s="172">
        <v>2050</v>
      </c>
      <c r="J329" s="177">
        <v>709</v>
      </c>
      <c r="K329" s="177">
        <v>944</v>
      </c>
      <c r="L329" s="178">
        <v>397</v>
      </c>
      <c r="M329" s="172">
        <v>2071</v>
      </c>
      <c r="N329" s="177">
        <v>680</v>
      </c>
      <c r="O329" s="177">
        <v>998</v>
      </c>
      <c r="P329" s="178">
        <v>393</v>
      </c>
    </row>
    <row r="330" spans="1:16" x14ac:dyDescent="0.3">
      <c r="A330" s="208">
        <v>73</v>
      </c>
      <c r="B330" s="176" t="s">
        <v>1016</v>
      </c>
      <c r="C330" s="176">
        <v>73408</v>
      </c>
      <c r="D330" s="175" t="s">
        <v>1040</v>
      </c>
      <c r="E330" s="172">
        <v>2171</v>
      </c>
      <c r="F330" s="177">
        <v>639</v>
      </c>
      <c r="G330" s="177">
        <v>1031</v>
      </c>
      <c r="H330" s="178">
        <v>501</v>
      </c>
      <c r="I330" s="172">
        <v>2191</v>
      </c>
      <c r="J330" s="177">
        <v>642</v>
      </c>
      <c r="K330" s="177">
        <v>1041</v>
      </c>
      <c r="L330" s="178">
        <v>508</v>
      </c>
      <c r="M330" s="172">
        <v>2091</v>
      </c>
      <c r="N330" s="177">
        <v>538</v>
      </c>
      <c r="O330" s="177">
        <v>1026</v>
      </c>
      <c r="P330" s="178">
        <v>527</v>
      </c>
    </row>
    <row r="331" spans="1:16" x14ac:dyDescent="0.3">
      <c r="A331" s="208">
        <v>19</v>
      </c>
      <c r="B331" s="176" t="s">
        <v>467</v>
      </c>
      <c r="C331" s="176">
        <v>19807</v>
      </c>
      <c r="D331" s="175" t="s">
        <v>499</v>
      </c>
      <c r="E331" s="172">
        <v>2091</v>
      </c>
      <c r="F331" s="177">
        <v>778</v>
      </c>
      <c r="G331" s="177">
        <v>677</v>
      </c>
      <c r="H331" s="178">
        <v>636</v>
      </c>
      <c r="I331" s="172">
        <v>2064</v>
      </c>
      <c r="J331" s="177">
        <v>772</v>
      </c>
      <c r="K331" s="177">
        <v>673</v>
      </c>
      <c r="L331" s="178">
        <v>619</v>
      </c>
      <c r="M331" s="172">
        <v>2093</v>
      </c>
      <c r="N331" s="177">
        <v>759</v>
      </c>
      <c r="O331" s="177">
        <v>665</v>
      </c>
      <c r="P331" s="178">
        <v>669</v>
      </c>
    </row>
    <row r="332" spans="1:16" x14ac:dyDescent="0.3">
      <c r="A332" s="208">
        <v>5</v>
      </c>
      <c r="B332" s="176" t="s">
        <v>107</v>
      </c>
      <c r="C332" s="176">
        <v>5761</v>
      </c>
      <c r="D332" s="175" t="s">
        <v>214</v>
      </c>
      <c r="E332" s="172">
        <v>1993</v>
      </c>
      <c r="F332" s="177">
        <v>413</v>
      </c>
      <c r="G332" s="177">
        <v>1146</v>
      </c>
      <c r="H332" s="178">
        <v>434</v>
      </c>
      <c r="I332" s="172">
        <v>2013</v>
      </c>
      <c r="J332" s="177">
        <v>424</v>
      </c>
      <c r="K332" s="177">
        <v>1153</v>
      </c>
      <c r="L332" s="178">
        <v>436</v>
      </c>
      <c r="M332" s="172">
        <v>2027</v>
      </c>
      <c r="N332" s="177">
        <v>416</v>
      </c>
      <c r="O332" s="177">
        <v>1183</v>
      </c>
      <c r="P332" s="178">
        <v>428</v>
      </c>
    </row>
    <row r="333" spans="1:16" x14ac:dyDescent="0.3">
      <c r="A333" s="208">
        <v>5</v>
      </c>
      <c r="B333" s="176" t="s">
        <v>107</v>
      </c>
      <c r="C333" s="176">
        <v>5656</v>
      </c>
      <c r="D333" s="175" t="s">
        <v>199</v>
      </c>
      <c r="E333" s="172">
        <v>1987</v>
      </c>
      <c r="F333" s="177">
        <v>439</v>
      </c>
      <c r="G333" s="177">
        <v>1174</v>
      </c>
      <c r="H333" s="178">
        <v>374</v>
      </c>
      <c r="I333" s="172">
        <v>1994</v>
      </c>
      <c r="J333" s="177">
        <v>441</v>
      </c>
      <c r="K333" s="177">
        <v>1183</v>
      </c>
      <c r="L333" s="178">
        <v>370</v>
      </c>
      <c r="M333" s="172">
        <v>2061</v>
      </c>
      <c r="N333" s="177">
        <v>438</v>
      </c>
      <c r="O333" s="177">
        <v>1224</v>
      </c>
      <c r="P333" s="178">
        <v>399</v>
      </c>
    </row>
    <row r="334" spans="1:16" x14ac:dyDescent="0.3">
      <c r="A334" s="208">
        <v>70</v>
      </c>
      <c r="B334" s="176" t="s">
        <v>498</v>
      </c>
      <c r="C334" s="176">
        <v>70713</v>
      </c>
      <c r="D334" s="175" t="s">
        <v>1011</v>
      </c>
      <c r="E334" s="172">
        <v>1982</v>
      </c>
      <c r="F334" s="177">
        <v>898</v>
      </c>
      <c r="G334" s="177">
        <v>861</v>
      </c>
      <c r="H334" s="178">
        <v>223</v>
      </c>
      <c r="I334" s="172">
        <v>2031</v>
      </c>
      <c r="J334" s="177">
        <v>932</v>
      </c>
      <c r="K334" s="177">
        <v>855</v>
      </c>
      <c r="L334" s="178">
        <v>244</v>
      </c>
      <c r="M334" s="172">
        <v>2025</v>
      </c>
      <c r="N334" s="177">
        <v>937</v>
      </c>
      <c r="O334" s="177">
        <v>847</v>
      </c>
      <c r="P334" s="178">
        <v>241</v>
      </c>
    </row>
    <row r="335" spans="1:16" x14ac:dyDescent="0.3">
      <c r="A335" s="208">
        <v>8</v>
      </c>
      <c r="B335" s="176" t="s">
        <v>233</v>
      </c>
      <c r="C335" s="176">
        <v>8685</v>
      </c>
      <c r="D335" s="175" t="s">
        <v>251</v>
      </c>
      <c r="E335" s="172">
        <v>1879</v>
      </c>
      <c r="F335" s="177">
        <v>307</v>
      </c>
      <c r="G335" s="177">
        <v>833</v>
      </c>
      <c r="H335" s="178">
        <v>739</v>
      </c>
      <c r="I335" s="172">
        <v>2037</v>
      </c>
      <c r="J335" s="177">
        <v>329</v>
      </c>
      <c r="K335" s="177">
        <v>846</v>
      </c>
      <c r="L335" s="178">
        <v>862</v>
      </c>
      <c r="M335" s="172">
        <v>2033</v>
      </c>
      <c r="N335" s="177">
        <v>320</v>
      </c>
      <c r="O335" s="177">
        <v>843</v>
      </c>
      <c r="P335" s="178">
        <v>870</v>
      </c>
    </row>
    <row r="336" spans="1:16" x14ac:dyDescent="0.3">
      <c r="A336" s="208">
        <v>19</v>
      </c>
      <c r="B336" s="176" t="s">
        <v>467</v>
      </c>
      <c r="C336" s="176">
        <v>19130</v>
      </c>
      <c r="D336" s="175" t="s">
        <v>472</v>
      </c>
      <c r="E336" s="172">
        <v>1480</v>
      </c>
      <c r="F336" s="177">
        <v>828</v>
      </c>
      <c r="G336" s="177">
        <v>352</v>
      </c>
      <c r="H336" s="178">
        <v>300</v>
      </c>
      <c r="I336" s="172">
        <v>1761</v>
      </c>
      <c r="J336" s="177">
        <v>891</v>
      </c>
      <c r="K336" s="177">
        <v>571</v>
      </c>
      <c r="L336" s="178">
        <v>299</v>
      </c>
      <c r="M336" s="172">
        <v>2028</v>
      </c>
      <c r="N336" s="177">
        <v>829</v>
      </c>
      <c r="O336" s="177">
        <v>895</v>
      </c>
      <c r="P336" s="178">
        <v>304</v>
      </c>
    </row>
    <row r="337" spans="1:16" x14ac:dyDescent="0.3">
      <c r="A337" s="208">
        <v>5</v>
      </c>
      <c r="B337" s="176" t="s">
        <v>107</v>
      </c>
      <c r="C337" s="176">
        <v>5674</v>
      </c>
      <c r="D337" s="175" t="s">
        <v>207</v>
      </c>
      <c r="E337" s="172">
        <v>2060</v>
      </c>
      <c r="F337" s="177">
        <v>401</v>
      </c>
      <c r="G337" s="177">
        <v>1172</v>
      </c>
      <c r="H337" s="178">
        <v>487</v>
      </c>
      <c r="I337" s="172">
        <v>2061</v>
      </c>
      <c r="J337" s="177">
        <v>414</v>
      </c>
      <c r="K337" s="177">
        <v>1175</v>
      </c>
      <c r="L337" s="178">
        <v>472</v>
      </c>
      <c r="M337" s="172">
        <v>2027</v>
      </c>
      <c r="N337" s="177">
        <v>406</v>
      </c>
      <c r="O337" s="177">
        <v>1145</v>
      </c>
      <c r="P337" s="178">
        <v>476</v>
      </c>
    </row>
    <row r="338" spans="1:16" x14ac:dyDescent="0.3">
      <c r="A338" s="208">
        <v>19</v>
      </c>
      <c r="B338" s="176" t="s">
        <v>467</v>
      </c>
      <c r="C338" s="176">
        <v>19517</v>
      </c>
      <c r="D338" s="175" t="s">
        <v>365</v>
      </c>
      <c r="E338" s="172">
        <v>1920</v>
      </c>
      <c r="F338" s="177">
        <v>1344</v>
      </c>
      <c r="G338" s="177">
        <v>176</v>
      </c>
      <c r="H338" s="178">
        <v>400</v>
      </c>
      <c r="I338" s="172">
        <v>1983</v>
      </c>
      <c r="J338" s="177">
        <v>1408</v>
      </c>
      <c r="K338" s="177">
        <v>160</v>
      </c>
      <c r="L338" s="178">
        <v>415</v>
      </c>
      <c r="M338" s="172">
        <v>2015</v>
      </c>
      <c r="N338" s="177">
        <v>1421</v>
      </c>
      <c r="O338" s="177">
        <v>178</v>
      </c>
      <c r="P338" s="178">
        <v>416</v>
      </c>
    </row>
    <row r="339" spans="1:16" x14ac:dyDescent="0.3">
      <c r="A339" s="208">
        <v>17</v>
      </c>
      <c r="B339" s="176" t="s">
        <v>134</v>
      </c>
      <c r="C339" s="176">
        <v>17653</v>
      </c>
      <c r="D339" s="175" t="s">
        <v>444</v>
      </c>
      <c r="E339" s="172">
        <v>2000</v>
      </c>
      <c r="F339" s="177">
        <v>652</v>
      </c>
      <c r="G339" s="177">
        <v>803</v>
      </c>
      <c r="H339" s="178">
        <v>545</v>
      </c>
      <c r="I339" s="172">
        <v>2010</v>
      </c>
      <c r="J339" s="177">
        <v>671</v>
      </c>
      <c r="K339" s="177">
        <v>800</v>
      </c>
      <c r="L339" s="178">
        <v>539</v>
      </c>
      <c r="M339" s="172">
        <v>1979</v>
      </c>
      <c r="N339" s="177">
        <v>657</v>
      </c>
      <c r="O339" s="177">
        <v>784</v>
      </c>
      <c r="P339" s="178">
        <v>538</v>
      </c>
    </row>
    <row r="340" spans="1:16" x14ac:dyDescent="0.3">
      <c r="A340" s="208">
        <v>15</v>
      </c>
      <c r="B340" s="176" t="s">
        <v>304</v>
      </c>
      <c r="C340" s="176">
        <v>15806</v>
      </c>
      <c r="D340" s="175" t="s">
        <v>409</v>
      </c>
      <c r="E340" s="172">
        <v>1908</v>
      </c>
      <c r="F340" s="177">
        <v>475</v>
      </c>
      <c r="G340" s="177">
        <v>1044</v>
      </c>
      <c r="H340" s="178">
        <v>389</v>
      </c>
      <c r="I340" s="172">
        <v>1948</v>
      </c>
      <c r="J340" s="177">
        <v>492</v>
      </c>
      <c r="K340" s="177">
        <v>1064</v>
      </c>
      <c r="L340" s="178">
        <v>392</v>
      </c>
      <c r="M340" s="172">
        <v>1982</v>
      </c>
      <c r="N340" s="177">
        <v>495</v>
      </c>
      <c r="O340" s="177">
        <v>1083</v>
      </c>
      <c r="P340" s="178">
        <v>404</v>
      </c>
    </row>
    <row r="341" spans="1:16" x14ac:dyDescent="0.3">
      <c r="A341" s="208">
        <v>76</v>
      </c>
      <c r="B341" s="176" t="s">
        <v>1062</v>
      </c>
      <c r="C341" s="176">
        <v>76126</v>
      </c>
      <c r="D341" s="175" t="s">
        <v>1071</v>
      </c>
      <c r="E341" s="172">
        <v>1918</v>
      </c>
      <c r="F341" s="177">
        <v>460</v>
      </c>
      <c r="G341" s="177">
        <v>940</v>
      </c>
      <c r="H341" s="178">
        <v>518</v>
      </c>
      <c r="I341" s="172">
        <v>1963</v>
      </c>
      <c r="J341" s="177">
        <v>481</v>
      </c>
      <c r="K341" s="177">
        <v>949</v>
      </c>
      <c r="L341" s="178">
        <v>533</v>
      </c>
      <c r="M341" s="172">
        <v>1984</v>
      </c>
      <c r="N341" s="177">
        <v>476</v>
      </c>
      <c r="O341" s="177">
        <v>958</v>
      </c>
      <c r="P341" s="178">
        <v>550</v>
      </c>
    </row>
    <row r="342" spans="1:16" x14ac:dyDescent="0.3">
      <c r="A342" s="208">
        <v>47</v>
      </c>
      <c r="B342" s="176" t="s">
        <v>748</v>
      </c>
      <c r="C342" s="176">
        <v>47053</v>
      </c>
      <c r="D342" s="175" t="s">
        <v>751</v>
      </c>
      <c r="E342" s="172">
        <v>2004</v>
      </c>
      <c r="F342" s="177">
        <v>639</v>
      </c>
      <c r="G342" s="177">
        <v>927</v>
      </c>
      <c r="H342" s="178">
        <v>438</v>
      </c>
      <c r="I342" s="172">
        <v>2000</v>
      </c>
      <c r="J342" s="177">
        <v>650</v>
      </c>
      <c r="K342" s="177">
        <v>907</v>
      </c>
      <c r="L342" s="178">
        <v>443</v>
      </c>
      <c r="M342" s="172">
        <v>1967</v>
      </c>
      <c r="N342" s="177">
        <v>673</v>
      </c>
      <c r="O342" s="177">
        <v>847</v>
      </c>
      <c r="P342" s="178">
        <v>447</v>
      </c>
    </row>
    <row r="343" spans="1:16" x14ac:dyDescent="0.3">
      <c r="A343" s="208">
        <v>17</v>
      </c>
      <c r="B343" s="176" t="s">
        <v>134</v>
      </c>
      <c r="C343" s="176">
        <v>17486</v>
      </c>
      <c r="D343" s="175" t="s">
        <v>437</v>
      </c>
      <c r="E343" s="172">
        <v>1987</v>
      </c>
      <c r="F343" s="177">
        <v>500</v>
      </c>
      <c r="G343" s="177">
        <v>912</v>
      </c>
      <c r="H343" s="178">
        <v>575</v>
      </c>
      <c r="I343" s="172">
        <v>2014</v>
      </c>
      <c r="J343" s="177">
        <v>500</v>
      </c>
      <c r="K343" s="177">
        <v>935</v>
      </c>
      <c r="L343" s="178">
        <v>579</v>
      </c>
      <c r="M343" s="172">
        <v>1949</v>
      </c>
      <c r="N343" s="177">
        <v>484</v>
      </c>
      <c r="O343" s="177">
        <v>896</v>
      </c>
      <c r="P343" s="178">
        <v>569</v>
      </c>
    </row>
    <row r="344" spans="1:16" x14ac:dyDescent="0.3">
      <c r="A344" s="208">
        <v>70</v>
      </c>
      <c r="B344" s="176" t="s">
        <v>498</v>
      </c>
      <c r="C344" s="176">
        <v>70670</v>
      </c>
      <c r="D344" s="175" t="s">
        <v>1007</v>
      </c>
      <c r="E344" s="172">
        <v>1850</v>
      </c>
      <c r="F344" s="177">
        <v>776</v>
      </c>
      <c r="G344" s="177">
        <v>697</v>
      </c>
      <c r="H344" s="178">
        <v>377</v>
      </c>
      <c r="I344" s="172">
        <v>1950</v>
      </c>
      <c r="J344" s="177">
        <v>804</v>
      </c>
      <c r="K344" s="177">
        <v>724</v>
      </c>
      <c r="L344" s="178">
        <v>422</v>
      </c>
      <c r="M344" s="172">
        <v>1998</v>
      </c>
      <c r="N344" s="177">
        <v>811</v>
      </c>
      <c r="O344" s="177">
        <v>724</v>
      </c>
      <c r="P344" s="178">
        <v>463</v>
      </c>
    </row>
    <row r="345" spans="1:16" x14ac:dyDescent="0.3">
      <c r="A345" s="208">
        <v>5</v>
      </c>
      <c r="B345" s="176" t="s">
        <v>107</v>
      </c>
      <c r="C345" s="176">
        <v>5234</v>
      </c>
      <c r="D345" s="175" t="s">
        <v>149</v>
      </c>
      <c r="E345" s="172">
        <v>1925</v>
      </c>
      <c r="F345" s="177">
        <v>611</v>
      </c>
      <c r="G345" s="177">
        <v>917</v>
      </c>
      <c r="H345" s="178">
        <v>397</v>
      </c>
      <c r="I345" s="172">
        <v>1939</v>
      </c>
      <c r="J345" s="177">
        <v>606</v>
      </c>
      <c r="K345" s="177">
        <v>939</v>
      </c>
      <c r="L345" s="178">
        <v>394</v>
      </c>
      <c r="M345" s="172">
        <v>1956</v>
      </c>
      <c r="N345" s="177">
        <v>599</v>
      </c>
      <c r="O345" s="177">
        <v>948</v>
      </c>
      <c r="P345" s="178">
        <v>409</v>
      </c>
    </row>
    <row r="346" spans="1:16" x14ac:dyDescent="0.3">
      <c r="A346" s="208">
        <v>5</v>
      </c>
      <c r="B346" s="176" t="s">
        <v>107</v>
      </c>
      <c r="C346" s="176">
        <v>5893</v>
      </c>
      <c r="D346" s="175" t="s">
        <v>231</v>
      </c>
      <c r="E346" s="172">
        <v>1967</v>
      </c>
      <c r="F346" s="177">
        <v>678</v>
      </c>
      <c r="G346" s="177">
        <v>967</v>
      </c>
      <c r="H346" s="178">
        <v>322</v>
      </c>
      <c r="I346" s="172">
        <v>1995</v>
      </c>
      <c r="J346" s="177">
        <v>688</v>
      </c>
      <c r="K346" s="177">
        <v>950</v>
      </c>
      <c r="L346" s="178">
        <v>357</v>
      </c>
      <c r="M346" s="172">
        <v>1920</v>
      </c>
      <c r="N346" s="177">
        <v>686</v>
      </c>
      <c r="O346" s="177">
        <v>894</v>
      </c>
      <c r="P346" s="178">
        <v>340</v>
      </c>
    </row>
    <row r="347" spans="1:16" x14ac:dyDescent="0.3">
      <c r="A347" s="208">
        <v>19</v>
      </c>
      <c r="B347" s="176" t="s">
        <v>467</v>
      </c>
      <c r="C347" s="176">
        <v>19318</v>
      </c>
      <c r="D347" s="176" t="s">
        <v>478</v>
      </c>
      <c r="E347" s="172">
        <v>1794</v>
      </c>
      <c r="F347" s="177">
        <v>901</v>
      </c>
      <c r="G347" s="177">
        <v>406</v>
      </c>
      <c r="H347" s="178">
        <v>487</v>
      </c>
      <c r="I347" s="172">
        <v>1919</v>
      </c>
      <c r="J347" s="177">
        <v>929</v>
      </c>
      <c r="K347" s="177">
        <v>423</v>
      </c>
      <c r="L347" s="178">
        <v>567</v>
      </c>
      <c r="M347" s="172">
        <v>1913</v>
      </c>
      <c r="N347" s="177">
        <v>928</v>
      </c>
      <c r="O347" s="177">
        <v>439</v>
      </c>
      <c r="P347" s="178">
        <v>546</v>
      </c>
    </row>
    <row r="348" spans="1:16" x14ac:dyDescent="0.3">
      <c r="A348" s="208">
        <v>20</v>
      </c>
      <c r="B348" s="176" t="s">
        <v>504</v>
      </c>
      <c r="C348" s="176">
        <v>20045</v>
      </c>
      <c r="D348" s="175" t="s">
        <v>509</v>
      </c>
      <c r="E348" s="172">
        <v>1817</v>
      </c>
      <c r="F348" s="177">
        <v>584</v>
      </c>
      <c r="G348" s="177">
        <v>687</v>
      </c>
      <c r="H348" s="178">
        <v>546</v>
      </c>
      <c r="I348" s="172">
        <v>1866</v>
      </c>
      <c r="J348" s="177">
        <v>597</v>
      </c>
      <c r="K348" s="177">
        <v>739</v>
      </c>
      <c r="L348" s="178">
        <v>530</v>
      </c>
      <c r="M348" s="172">
        <v>1856</v>
      </c>
      <c r="N348" s="177">
        <v>599</v>
      </c>
      <c r="O348" s="177">
        <v>774</v>
      </c>
      <c r="P348" s="178">
        <v>483</v>
      </c>
    </row>
    <row r="349" spans="1:16" x14ac:dyDescent="0.3">
      <c r="A349" s="208">
        <v>25</v>
      </c>
      <c r="B349" s="176" t="s">
        <v>558</v>
      </c>
      <c r="C349" s="176">
        <v>25572</v>
      </c>
      <c r="D349" s="175" t="s">
        <v>623</v>
      </c>
      <c r="E349" s="172">
        <v>1848</v>
      </c>
      <c r="F349" s="177">
        <v>369</v>
      </c>
      <c r="G349" s="177">
        <v>998</v>
      </c>
      <c r="H349" s="178">
        <v>481</v>
      </c>
      <c r="I349" s="172">
        <v>1903</v>
      </c>
      <c r="J349" s="177">
        <v>380</v>
      </c>
      <c r="K349" s="177">
        <v>1012</v>
      </c>
      <c r="L349" s="178">
        <v>511</v>
      </c>
      <c r="M349" s="172">
        <v>1900</v>
      </c>
      <c r="N349" s="177">
        <v>380</v>
      </c>
      <c r="O349" s="177">
        <v>1011</v>
      </c>
      <c r="P349" s="178">
        <v>509</v>
      </c>
    </row>
    <row r="350" spans="1:16" x14ac:dyDescent="0.3">
      <c r="A350" s="208">
        <v>41</v>
      </c>
      <c r="B350" s="176" t="s">
        <v>699</v>
      </c>
      <c r="C350" s="176">
        <v>41668</v>
      </c>
      <c r="D350" s="175" t="s">
        <v>725</v>
      </c>
      <c r="E350" s="172">
        <v>1876</v>
      </c>
      <c r="F350" s="177">
        <v>556</v>
      </c>
      <c r="G350" s="177">
        <v>557</v>
      </c>
      <c r="H350" s="178">
        <v>763</v>
      </c>
      <c r="I350" s="172">
        <v>1906</v>
      </c>
      <c r="J350" s="177">
        <v>567</v>
      </c>
      <c r="K350" s="177">
        <v>559</v>
      </c>
      <c r="L350" s="178">
        <v>780</v>
      </c>
      <c r="M350" s="172">
        <v>1921</v>
      </c>
      <c r="N350" s="177">
        <v>568</v>
      </c>
      <c r="O350" s="177">
        <v>547</v>
      </c>
      <c r="P350" s="178">
        <v>806</v>
      </c>
    </row>
    <row r="351" spans="1:16" x14ac:dyDescent="0.3">
      <c r="A351" s="208">
        <v>66</v>
      </c>
      <c r="B351" s="176" t="s">
        <v>443</v>
      </c>
      <c r="C351" s="176">
        <v>66594</v>
      </c>
      <c r="D351" s="175" t="s">
        <v>915</v>
      </c>
      <c r="E351" s="172">
        <v>1776</v>
      </c>
      <c r="F351" s="177">
        <v>904</v>
      </c>
      <c r="G351" s="177">
        <v>475</v>
      </c>
      <c r="H351" s="178">
        <v>397</v>
      </c>
      <c r="I351" s="172">
        <v>1905</v>
      </c>
      <c r="J351" s="177">
        <v>955</v>
      </c>
      <c r="K351" s="177">
        <v>552</v>
      </c>
      <c r="L351" s="178">
        <v>398</v>
      </c>
      <c r="M351" s="172">
        <v>1957</v>
      </c>
      <c r="N351" s="177">
        <v>946</v>
      </c>
      <c r="O351" s="177">
        <v>547</v>
      </c>
      <c r="P351" s="178">
        <v>464</v>
      </c>
    </row>
    <row r="352" spans="1:16" x14ac:dyDescent="0.3">
      <c r="A352" s="208">
        <v>13</v>
      </c>
      <c r="B352" s="176" t="s">
        <v>257</v>
      </c>
      <c r="C352" s="176">
        <v>13442</v>
      </c>
      <c r="D352" s="175" t="s">
        <v>277</v>
      </c>
      <c r="E352" s="172">
        <v>1796</v>
      </c>
      <c r="F352" s="177">
        <v>795</v>
      </c>
      <c r="G352" s="177">
        <v>774</v>
      </c>
      <c r="H352" s="178">
        <v>227</v>
      </c>
      <c r="I352" s="172">
        <v>1858</v>
      </c>
      <c r="J352" s="177">
        <v>826</v>
      </c>
      <c r="K352" s="177">
        <v>785</v>
      </c>
      <c r="L352" s="178">
        <v>247</v>
      </c>
      <c r="M352" s="172">
        <v>1906</v>
      </c>
      <c r="N352" s="177">
        <v>841</v>
      </c>
      <c r="O352" s="177">
        <v>802</v>
      </c>
      <c r="P352" s="178">
        <v>263</v>
      </c>
    </row>
    <row r="353" spans="1:16" x14ac:dyDescent="0.3">
      <c r="A353" s="208">
        <v>41</v>
      </c>
      <c r="B353" s="176" t="s">
        <v>699</v>
      </c>
      <c r="C353" s="176">
        <v>41016</v>
      </c>
      <c r="D353" s="175" t="s">
        <v>703</v>
      </c>
      <c r="E353" s="172">
        <v>1839</v>
      </c>
      <c r="F353" s="177">
        <v>521</v>
      </c>
      <c r="G353" s="177">
        <v>929</v>
      </c>
      <c r="H353" s="178">
        <v>389</v>
      </c>
      <c r="I353" s="172">
        <v>1838</v>
      </c>
      <c r="J353" s="177">
        <v>508</v>
      </c>
      <c r="K353" s="177">
        <v>923</v>
      </c>
      <c r="L353" s="178">
        <v>407</v>
      </c>
      <c r="M353" s="172">
        <v>1914</v>
      </c>
      <c r="N353" s="177">
        <v>513</v>
      </c>
      <c r="O353" s="177">
        <v>963</v>
      </c>
      <c r="P353" s="178">
        <v>438</v>
      </c>
    </row>
    <row r="354" spans="1:16" x14ac:dyDescent="0.3">
      <c r="A354" s="208">
        <v>5</v>
      </c>
      <c r="B354" s="176" t="s">
        <v>107</v>
      </c>
      <c r="C354" s="176">
        <v>5665</v>
      </c>
      <c r="D354" s="175" t="s">
        <v>204</v>
      </c>
      <c r="E354" s="172">
        <v>1780</v>
      </c>
      <c r="F354" s="177">
        <v>738</v>
      </c>
      <c r="G354" s="177">
        <v>589</v>
      </c>
      <c r="H354" s="178">
        <v>453</v>
      </c>
      <c r="I354" s="172">
        <v>1828</v>
      </c>
      <c r="J354" s="177">
        <v>757</v>
      </c>
      <c r="K354" s="177">
        <v>607</v>
      </c>
      <c r="L354" s="178">
        <v>464</v>
      </c>
      <c r="M354" s="172">
        <v>1857</v>
      </c>
      <c r="N354" s="177">
        <v>773</v>
      </c>
      <c r="O354" s="177">
        <v>632</v>
      </c>
      <c r="P354" s="178">
        <v>452</v>
      </c>
    </row>
    <row r="355" spans="1:16" x14ac:dyDescent="0.3">
      <c r="A355" s="208">
        <v>19</v>
      </c>
      <c r="B355" s="176" t="s">
        <v>467</v>
      </c>
      <c r="C355" s="176">
        <v>19743</v>
      </c>
      <c r="D355" s="175" t="s">
        <v>495</v>
      </c>
      <c r="E355" s="172">
        <v>1769</v>
      </c>
      <c r="F355" s="177">
        <v>786</v>
      </c>
      <c r="G355" s="177">
        <v>121</v>
      </c>
      <c r="H355" s="178">
        <v>862</v>
      </c>
      <c r="I355" s="172">
        <v>1846</v>
      </c>
      <c r="J355" s="177">
        <v>826</v>
      </c>
      <c r="K355" s="177">
        <v>137</v>
      </c>
      <c r="L355" s="178">
        <v>883</v>
      </c>
      <c r="M355" s="172">
        <v>1844</v>
      </c>
      <c r="N355" s="177">
        <v>795</v>
      </c>
      <c r="O355" s="177">
        <v>156</v>
      </c>
      <c r="P355" s="178">
        <v>893</v>
      </c>
    </row>
    <row r="356" spans="1:16" x14ac:dyDescent="0.3">
      <c r="A356" s="208">
        <v>23</v>
      </c>
      <c r="B356" s="176" t="s">
        <v>268</v>
      </c>
      <c r="C356" s="176">
        <v>23570</v>
      </c>
      <c r="D356" s="175" t="s">
        <v>545</v>
      </c>
      <c r="E356" s="172">
        <v>1810</v>
      </c>
      <c r="F356" s="177">
        <v>637</v>
      </c>
      <c r="G356" s="177">
        <v>876</v>
      </c>
      <c r="H356" s="178">
        <v>297</v>
      </c>
      <c r="I356" s="172">
        <v>1897</v>
      </c>
      <c r="J356" s="177">
        <v>654</v>
      </c>
      <c r="K356" s="177">
        <v>966</v>
      </c>
      <c r="L356" s="178">
        <v>277</v>
      </c>
      <c r="M356" s="172">
        <v>1853</v>
      </c>
      <c r="N356" s="177">
        <v>655</v>
      </c>
      <c r="O356" s="177">
        <v>902</v>
      </c>
      <c r="P356" s="178">
        <v>296</v>
      </c>
    </row>
    <row r="357" spans="1:16" x14ac:dyDescent="0.3">
      <c r="A357" s="208">
        <v>63</v>
      </c>
      <c r="B357" s="176" t="s">
        <v>895</v>
      </c>
      <c r="C357" s="176">
        <v>63690</v>
      </c>
      <c r="D357" s="175" t="s">
        <v>904</v>
      </c>
      <c r="E357" s="172">
        <v>1739</v>
      </c>
      <c r="F357" s="177">
        <v>279</v>
      </c>
      <c r="G357" s="177">
        <v>1126</v>
      </c>
      <c r="H357" s="178">
        <v>334</v>
      </c>
      <c r="I357" s="172">
        <v>1822</v>
      </c>
      <c r="J357" s="177">
        <v>321</v>
      </c>
      <c r="K357" s="177">
        <v>1165</v>
      </c>
      <c r="L357" s="178">
        <v>336</v>
      </c>
      <c r="M357" s="172">
        <v>1827</v>
      </c>
      <c r="N357" s="177">
        <v>298</v>
      </c>
      <c r="O357" s="177">
        <v>1190</v>
      </c>
      <c r="P357" s="178">
        <v>339</v>
      </c>
    </row>
    <row r="358" spans="1:16" x14ac:dyDescent="0.3">
      <c r="A358" s="208">
        <v>5</v>
      </c>
      <c r="B358" s="176" t="s">
        <v>107</v>
      </c>
      <c r="C358" s="176">
        <v>5789</v>
      </c>
      <c r="D358" s="175" t="s">
        <v>215</v>
      </c>
      <c r="E358" s="172">
        <v>1784</v>
      </c>
      <c r="F358" s="177">
        <v>473</v>
      </c>
      <c r="G358" s="177">
        <v>921</v>
      </c>
      <c r="H358" s="178">
        <v>390</v>
      </c>
      <c r="I358" s="172">
        <v>1848</v>
      </c>
      <c r="J358" s="177">
        <v>484</v>
      </c>
      <c r="K358" s="177">
        <v>947</v>
      </c>
      <c r="L358" s="178">
        <v>417</v>
      </c>
      <c r="M358" s="172">
        <v>1834</v>
      </c>
      <c r="N358" s="177">
        <v>481</v>
      </c>
      <c r="O358" s="177">
        <v>921</v>
      </c>
      <c r="P358" s="178">
        <v>432</v>
      </c>
    </row>
    <row r="359" spans="1:16" x14ac:dyDescent="0.3">
      <c r="A359" s="208">
        <v>5</v>
      </c>
      <c r="B359" s="176" t="s">
        <v>107</v>
      </c>
      <c r="C359" s="176">
        <v>5642</v>
      </c>
      <c r="D359" s="175" t="s">
        <v>195</v>
      </c>
      <c r="E359" s="172">
        <v>1760</v>
      </c>
      <c r="F359" s="177">
        <v>333</v>
      </c>
      <c r="G359" s="177">
        <v>1119</v>
      </c>
      <c r="H359" s="178">
        <v>308</v>
      </c>
      <c r="I359" s="172">
        <v>1842</v>
      </c>
      <c r="J359" s="177">
        <v>360</v>
      </c>
      <c r="K359" s="177">
        <v>1153</v>
      </c>
      <c r="L359" s="178">
        <v>329</v>
      </c>
      <c r="M359" s="172">
        <v>1800</v>
      </c>
      <c r="N359" s="177">
        <v>347</v>
      </c>
      <c r="O359" s="177">
        <v>1136</v>
      </c>
      <c r="P359" s="178">
        <v>317</v>
      </c>
    </row>
    <row r="360" spans="1:16" x14ac:dyDescent="0.3">
      <c r="A360" s="208">
        <v>52</v>
      </c>
      <c r="B360" s="176" t="s">
        <v>180</v>
      </c>
      <c r="C360" s="176">
        <v>52227</v>
      </c>
      <c r="D360" s="175" t="s">
        <v>813</v>
      </c>
      <c r="E360" s="172">
        <v>1760</v>
      </c>
      <c r="F360" s="177">
        <v>594</v>
      </c>
      <c r="G360" s="177">
        <v>455</v>
      </c>
      <c r="H360" s="178">
        <v>711</v>
      </c>
      <c r="I360" s="172">
        <v>1831</v>
      </c>
      <c r="J360" s="177">
        <v>610</v>
      </c>
      <c r="K360" s="177">
        <v>496</v>
      </c>
      <c r="L360" s="178">
        <v>725</v>
      </c>
      <c r="M360" s="172">
        <v>1830</v>
      </c>
      <c r="N360" s="177">
        <v>600</v>
      </c>
      <c r="O360" s="177">
        <v>480</v>
      </c>
      <c r="P360" s="178">
        <v>750</v>
      </c>
    </row>
    <row r="361" spans="1:16" x14ac:dyDescent="0.3">
      <c r="A361" s="208">
        <v>23</v>
      </c>
      <c r="B361" s="176" t="s">
        <v>268</v>
      </c>
      <c r="C361" s="176">
        <v>23670</v>
      </c>
      <c r="D361" s="175" t="s">
        <v>550</v>
      </c>
      <c r="E361" s="172">
        <v>1622</v>
      </c>
      <c r="F361" s="177">
        <v>614</v>
      </c>
      <c r="G361" s="177">
        <v>371</v>
      </c>
      <c r="H361" s="178">
        <v>637</v>
      </c>
      <c r="I361" s="172">
        <v>1797</v>
      </c>
      <c r="J361" s="177">
        <v>636</v>
      </c>
      <c r="K361" s="177">
        <v>386</v>
      </c>
      <c r="L361" s="178">
        <v>775</v>
      </c>
      <c r="M361" s="172">
        <v>1795</v>
      </c>
      <c r="N361" s="177">
        <v>636</v>
      </c>
      <c r="O361" s="177">
        <v>389</v>
      </c>
      <c r="P361" s="178">
        <v>770</v>
      </c>
    </row>
    <row r="362" spans="1:16" x14ac:dyDescent="0.3">
      <c r="A362" s="208">
        <v>5</v>
      </c>
      <c r="B362" s="176" t="s">
        <v>107</v>
      </c>
      <c r="C362" s="176">
        <v>5861</v>
      </c>
      <c r="D362" s="176" t="s">
        <v>226</v>
      </c>
      <c r="E362" s="172">
        <v>1794</v>
      </c>
      <c r="F362" s="177">
        <v>311</v>
      </c>
      <c r="G362" s="177">
        <v>1205</v>
      </c>
      <c r="H362" s="178">
        <v>278</v>
      </c>
      <c r="I362" s="172">
        <v>1792</v>
      </c>
      <c r="J362" s="177">
        <v>319</v>
      </c>
      <c r="K362" s="177">
        <v>1199</v>
      </c>
      <c r="L362" s="178">
        <v>274</v>
      </c>
      <c r="M362" s="172">
        <v>1819</v>
      </c>
      <c r="N362" s="177">
        <v>326</v>
      </c>
      <c r="O362" s="177">
        <v>1197</v>
      </c>
      <c r="P362" s="178">
        <v>296</v>
      </c>
    </row>
    <row r="363" spans="1:16" x14ac:dyDescent="0.3">
      <c r="A363" s="208">
        <v>41</v>
      </c>
      <c r="B363" s="176" t="s">
        <v>699</v>
      </c>
      <c r="C363" s="176">
        <v>41306</v>
      </c>
      <c r="D363" s="175" t="s">
        <v>711</v>
      </c>
      <c r="E363" s="172">
        <v>1760</v>
      </c>
      <c r="F363" s="177">
        <v>585</v>
      </c>
      <c r="G363" s="177">
        <v>608</v>
      </c>
      <c r="H363" s="178">
        <v>567</v>
      </c>
      <c r="I363" s="172">
        <v>1798</v>
      </c>
      <c r="J363" s="177">
        <v>600</v>
      </c>
      <c r="K363" s="177">
        <v>626</v>
      </c>
      <c r="L363" s="178">
        <v>572</v>
      </c>
      <c r="M363" s="172">
        <v>1787</v>
      </c>
      <c r="N363" s="177">
        <v>591</v>
      </c>
      <c r="O363" s="177">
        <v>632</v>
      </c>
      <c r="P363" s="178">
        <v>564</v>
      </c>
    </row>
    <row r="364" spans="1:16" x14ac:dyDescent="0.3">
      <c r="A364" s="208">
        <v>47</v>
      </c>
      <c r="B364" s="176" t="s">
        <v>748</v>
      </c>
      <c r="C364" s="176">
        <v>47551</v>
      </c>
      <c r="D364" s="175" t="s">
        <v>764</v>
      </c>
      <c r="E364" s="172">
        <v>1805</v>
      </c>
      <c r="F364" s="177">
        <v>628</v>
      </c>
      <c r="G364" s="177">
        <v>603</v>
      </c>
      <c r="H364" s="178">
        <v>574</v>
      </c>
      <c r="I364" s="172">
        <v>1814</v>
      </c>
      <c r="J364" s="177">
        <v>653</v>
      </c>
      <c r="K364" s="177">
        <v>591</v>
      </c>
      <c r="L364" s="178">
        <v>570</v>
      </c>
      <c r="M364" s="172">
        <v>1795</v>
      </c>
      <c r="N364" s="177">
        <v>667</v>
      </c>
      <c r="O364" s="177">
        <v>543</v>
      </c>
      <c r="P364" s="178">
        <v>585</v>
      </c>
    </row>
    <row r="365" spans="1:16" x14ac:dyDescent="0.3">
      <c r="A365" s="208">
        <v>18</v>
      </c>
      <c r="B365" s="176" t="s">
        <v>451</v>
      </c>
      <c r="C365" s="176">
        <v>18150</v>
      </c>
      <c r="D365" s="175" t="s">
        <v>455</v>
      </c>
      <c r="E365" s="172">
        <v>1696</v>
      </c>
      <c r="F365" s="177">
        <v>609</v>
      </c>
      <c r="G365" s="177">
        <v>603</v>
      </c>
      <c r="H365" s="178">
        <v>484</v>
      </c>
      <c r="I365" s="172">
        <v>1776</v>
      </c>
      <c r="J365" s="177">
        <v>628</v>
      </c>
      <c r="K365" s="177">
        <v>647</v>
      </c>
      <c r="L365" s="178">
        <v>501</v>
      </c>
      <c r="M365" s="172">
        <v>1761</v>
      </c>
      <c r="N365" s="177">
        <v>620</v>
      </c>
      <c r="O365" s="177">
        <v>644</v>
      </c>
      <c r="P365" s="178">
        <v>497</v>
      </c>
    </row>
    <row r="366" spans="1:16" x14ac:dyDescent="0.3">
      <c r="A366" s="208">
        <v>15</v>
      </c>
      <c r="B366" s="176" t="s">
        <v>304</v>
      </c>
      <c r="C366" s="176">
        <v>15322</v>
      </c>
      <c r="D366" s="175" t="s">
        <v>342</v>
      </c>
      <c r="E366" s="172">
        <v>1741</v>
      </c>
      <c r="F366" s="177">
        <v>562</v>
      </c>
      <c r="G366" s="177">
        <v>761</v>
      </c>
      <c r="H366" s="178">
        <v>418</v>
      </c>
      <c r="I366" s="172">
        <v>1741</v>
      </c>
      <c r="J366" s="177">
        <v>565</v>
      </c>
      <c r="K366" s="177">
        <v>755</v>
      </c>
      <c r="L366" s="178">
        <v>421</v>
      </c>
      <c r="M366" s="172">
        <v>1753</v>
      </c>
      <c r="N366" s="177">
        <v>573</v>
      </c>
      <c r="O366" s="177">
        <v>763</v>
      </c>
      <c r="P366" s="178">
        <v>417</v>
      </c>
    </row>
    <row r="367" spans="1:16" x14ac:dyDescent="0.3">
      <c r="A367" s="208">
        <v>5</v>
      </c>
      <c r="B367" s="176" t="s">
        <v>107</v>
      </c>
      <c r="C367" s="176">
        <v>5790</v>
      </c>
      <c r="D367" s="175" t="s">
        <v>216</v>
      </c>
      <c r="E367" s="172">
        <v>1735</v>
      </c>
      <c r="F367" s="177">
        <v>446</v>
      </c>
      <c r="G367" s="177">
        <v>841</v>
      </c>
      <c r="H367" s="178">
        <v>448</v>
      </c>
      <c r="I367" s="172">
        <v>1759</v>
      </c>
      <c r="J367" s="177">
        <v>456</v>
      </c>
      <c r="K367" s="177">
        <v>851</v>
      </c>
      <c r="L367" s="178">
        <v>452</v>
      </c>
      <c r="M367" s="172">
        <v>1804</v>
      </c>
      <c r="N367" s="177">
        <v>451</v>
      </c>
      <c r="O367" s="177">
        <v>846</v>
      </c>
      <c r="P367" s="178">
        <v>507</v>
      </c>
    </row>
    <row r="368" spans="1:16" x14ac:dyDescent="0.3">
      <c r="A368" s="208">
        <v>5</v>
      </c>
      <c r="B368" s="176" t="s">
        <v>107</v>
      </c>
      <c r="C368" s="176">
        <v>5895</v>
      </c>
      <c r="D368" s="175" t="s">
        <v>232</v>
      </c>
      <c r="E368" s="172">
        <v>1546</v>
      </c>
      <c r="F368" s="177">
        <v>501</v>
      </c>
      <c r="G368" s="177">
        <v>713</v>
      </c>
      <c r="H368" s="178">
        <v>332</v>
      </c>
      <c r="I368" s="172">
        <v>1605</v>
      </c>
      <c r="J368" s="177">
        <v>509</v>
      </c>
      <c r="K368" s="177">
        <v>781</v>
      </c>
      <c r="L368" s="178">
        <v>315</v>
      </c>
      <c r="M368" s="172">
        <v>1777</v>
      </c>
      <c r="N368" s="177">
        <v>626</v>
      </c>
      <c r="O368" s="177">
        <v>800</v>
      </c>
      <c r="P368" s="178">
        <v>351</v>
      </c>
    </row>
    <row r="369" spans="1:16" x14ac:dyDescent="0.3">
      <c r="A369" s="208">
        <v>15</v>
      </c>
      <c r="B369" s="176" t="s">
        <v>304</v>
      </c>
      <c r="C369" s="176">
        <v>15814</v>
      </c>
      <c r="D369" s="175" t="s">
        <v>412</v>
      </c>
      <c r="E369" s="172">
        <v>1716</v>
      </c>
      <c r="F369" s="177">
        <v>533</v>
      </c>
      <c r="G369" s="177">
        <v>1070</v>
      </c>
      <c r="H369" s="178">
        <v>113</v>
      </c>
      <c r="I369" s="172">
        <v>1727</v>
      </c>
      <c r="J369" s="177">
        <v>533</v>
      </c>
      <c r="K369" s="177">
        <v>1079</v>
      </c>
      <c r="L369" s="178">
        <v>115</v>
      </c>
      <c r="M369" s="172">
        <v>1737</v>
      </c>
      <c r="N369" s="177">
        <v>544</v>
      </c>
      <c r="O369" s="177">
        <v>1078</v>
      </c>
      <c r="P369" s="178">
        <v>115</v>
      </c>
    </row>
    <row r="370" spans="1:16" x14ac:dyDescent="0.3">
      <c r="A370" s="208">
        <v>5</v>
      </c>
      <c r="B370" s="176" t="s">
        <v>107</v>
      </c>
      <c r="C370" s="176">
        <v>5190</v>
      </c>
      <c r="D370" s="175" t="s">
        <v>144</v>
      </c>
      <c r="E370" s="172">
        <v>1697</v>
      </c>
      <c r="F370" s="177">
        <v>272</v>
      </c>
      <c r="G370" s="177">
        <v>1130</v>
      </c>
      <c r="H370" s="178">
        <v>295</v>
      </c>
      <c r="I370" s="172">
        <v>1728</v>
      </c>
      <c r="J370" s="177">
        <v>268</v>
      </c>
      <c r="K370" s="177">
        <v>1169</v>
      </c>
      <c r="L370" s="178">
        <v>291</v>
      </c>
      <c r="M370" s="172">
        <v>1746</v>
      </c>
      <c r="N370" s="177">
        <v>260</v>
      </c>
      <c r="O370" s="177">
        <v>1186</v>
      </c>
      <c r="P370" s="178">
        <v>300</v>
      </c>
    </row>
    <row r="371" spans="1:16" x14ac:dyDescent="0.3">
      <c r="A371" s="208">
        <v>76</v>
      </c>
      <c r="B371" s="176" t="s">
        <v>1062</v>
      </c>
      <c r="C371" s="176">
        <v>76670</v>
      </c>
      <c r="D371" s="175" t="s">
        <v>1012</v>
      </c>
      <c r="E371" s="172">
        <v>1724</v>
      </c>
      <c r="F371" s="177">
        <v>250</v>
      </c>
      <c r="G371" s="177">
        <v>1025</v>
      </c>
      <c r="H371" s="178">
        <v>449</v>
      </c>
      <c r="I371" s="172">
        <v>1752</v>
      </c>
      <c r="J371" s="177">
        <v>270</v>
      </c>
      <c r="K371" s="177">
        <v>1042</v>
      </c>
      <c r="L371" s="178">
        <v>440</v>
      </c>
      <c r="M371" s="172">
        <v>1756</v>
      </c>
      <c r="N371" s="177">
        <v>257</v>
      </c>
      <c r="O371" s="177">
        <v>1037</v>
      </c>
      <c r="P371" s="178">
        <v>462</v>
      </c>
    </row>
    <row r="372" spans="1:16" x14ac:dyDescent="0.3">
      <c r="A372" s="208">
        <v>76</v>
      </c>
      <c r="B372" s="176" t="s">
        <v>1062</v>
      </c>
      <c r="C372" s="176">
        <v>76606</v>
      </c>
      <c r="D372" s="175" t="s">
        <v>798</v>
      </c>
      <c r="E372" s="172">
        <v>1656</v>
      </c>
      <c r="F372" s="177">
        <v>341</v>
      </c>
      <c r="G372" s="177">
        <v>833</v>
      </c>
      <c r="H372" s="178">
        <v>482</v>
      </c>
      <c r="I372" s="172">
        <v>1705</v>
      </c>
      <c r="J372" s="177">
        <v>364</v>
      </c>
      <c r="K372" s="177">
        <v>862</v>
      </c>
      <c r="L372" s="178">
        <v>479</v>
      </c>
      <c r="M372" s="172">
        <v>1745</v>
      </c>
      <c r="N372" s="177">
        <v>364</v>
      </c>
      <c r="O372" s="177">
        <v>883</v>
      </c>
      <c r="P372" s="178">
        <v>498</v>
      </c>
    </row>
    <row r="373" spans="1:16" x14ac:dyDescent="0.3">
      <c r="A373" s="208">
        <v>73</v>
      </c>
      <c r="B373" s="176" t="s">
        <v>1016</v>
      </c>
      <c r="C373" s="176">
        <v>73671</v>
      </c>
      <c r="D373" s="175" t="s">
        <v>1055</v>
      </c>
      <c r="E373" s="172">
        <v>1705</v>
      </c>
      <c r="F373" s="177">
        <v>542</v>
      </c>
      <c r="G373" s="177">
        <v>632</v>
      </c>
      <c r="H373" s="178">
        <v>531</v>
      </c>
      <c r="I373" s="172">
        <v>1815</v>
      </c>
      <c r="J373" s="177">
        <v>623</v>
      </c>
      <c r="K373" s="177">
        <v>629</v>
      </c>
      <c r="L373" s="178">
        <v>563</v>
      </c>
      <c r="M373" s="172">
        <v>1685</v>
      </c>
      <c r="N373" s="177">
        <v>490</v>
      </c>
      <c r="O373" s="177">
        <v>648</v>
      </c>
      <c r="P373" s="178">
        <v>547</v>
      </c>
    </row>
    <row r="374" spans="1:16" x14ac:dyDescent="0.3">
      <c r="A374" s="208">
        <v>73</v>
      </c>
      <c r="B374" s="176" t="s">
        <v>1016</v>
      </c>
      <c r="C374" s="176">
        <v>73555</v>
      </c>
      <c r="D374" s="176" t="s">
        <v>1049</v>
      </c>
      <c r="E374" s="172">
        <v>1833</v>
      </c>
      <c r="F374" s="177">
        <v>820</v>
      </c>
      <c r="G374" s="177">
        <v>482</v>
      </c>
      <c r="H374" s="178">
        <v>531</v>
      </c>
      <c r="I374" s="172">
        <v>1857</v>
      </c>
      <c r="J374" s="177">
        <v>837</v>
      </c>
      <c r="K374" s="177">
        <v>477</v>
      </c>
      <c r="L374" s="178">
        <v>543</v>
      </c>
      <c r="M374" s="172">
        <v>1696</v>
      </c>
      <c r="N374" s="177">
        <v>676</v>
      </c>
      <c r="O374" s="177">
        <v>481</v>
      </c>
      <c r="P374" s="178">
        <v>539</v>
      </c>
    </row>
    <row r="375" spans="1:16" x14ac:dyDescent="0.3">
      <c r="A375" s="208">
        <v>63</v>
      </c>
      <c r="B375" s="176" t="s">
        <v>895</v>
      </c>
      <c r="C375" s="176">
        <v>63272</v>
      </c>
      <c r="D375" s="175" t="s">
        <v>898</v>
      </c>
      <c r="E375" s="172">
        <v>1707</v>
      </c>
      <c r="F375" s="177">
        <v>237</v>
      </c>
      <c r="G375" s="177">
        <v>861</v>
      </c>
      <c r="H375" s="178">
        <v>609</v>
      </c>
      <c r="I375" s="172">
        <v>1699</v>
      </c>
      <c r="J375" s="177">
        <v>247</v>
      </c>
      <c r="K375" s="177">
        <v>839</v>
      </c>
      <c r="L375" s="178">
        <v>613</v>
      </c>
      <c r="M375" s="172">
        <v>1693</v>
      </c>
      <c r="N375" s="177">
        <v>251</v>
      </c>
      <c r="O375" s="177">
        <v>831</v>
      </c>
      <c r="P375" s="178">
        <v>611</v>
      </c>
    </row>
    <row r="376" spans="1:16" x14ac:dyDescent="0.3">
      <c r="A376" s="208">
        <v>25</v>
      </c>
      <c r="B376" s="176" t="s">
        <v>558</v>
      </c>
      <c r="C376" s="176">
        <v>25815</v>
      </c>
      <c r="D376" s="175" t="s">
        <v>652</v>
      </c>
      <c r="E376" s="172">
        <v>1700</v>
      </c>
      <c r="F376" s="177">
        <v>510</v>
      </c>
      <c r="G376" s="177">
        <v>685</v>
      </c>
      <c r="H376" s="178">
        <v>505</v>
      </c>
      <c r="I376" s="172">
        <v>1672</v>
      </c>
      <c r="J376" s="177">
        <v>513</v>
      </c>
      <c r="K376" s="177">
        <v>679</v>
      </c>
      <c r="L376" s="178">
        <v>480</v>
      </c>
      <c r="M376" s="172">
        <v>1704</v>
      </c>
      <c r="N376" s="177">
        <v>513</v>
      </c>
      <c r="O376" s="177">
        <v>698</v>
      </c>
      <c r="P376" s="178">
        <v>493</v>
      </c>
    </row>
    <row r="377" spans="1:16" x14ac:dyDescent="0.3">
      <c r="A377" s="208">
        <v>20</v>
      </c>
      <c r="B377" s="176" t="s">
        <v>504</v>
      </c>
      <c r="C377" s="176">
        <v>20621</v>
      </c>
      <c r="D377" s="175" t="s">
        <v>525</v>
      </c>
      <c r="E377" s="172">
        <v>1653</v>
      </c>
      <c r="F377" s="177">
        <v>682</v>
      </c>
      <c r="G377" s="177">
        <v>428</v>
      </c>
      <c r="H377" s="178">
        <v>543</v>
      </c>
      <c r="I377" s="172">
        <v>1662</v>
      </c>
      <c r="J377" s="177">
        <v>695</v>
      </c>
      <c r="K377" s="177">
        <v>409</v>
      </c>
      <c r="L377" s="178">
        <v>558</v>
      </c>
      <c r="M377" s="172">
        <v>1674</v>
      </c>
      <c r="N377" s="177">
        <v>700</v>
      </c>
      <c r="O377" s="177">
        <v>424</v>
      </c>
      <c r="P377" s="178">
        <v>550</v>
      </c>
    </row>
    <row r="378" spans="1:16" x14ac:dyDescent="0.3">
      <c r="A378" s="208">
        <v>25</v>
      </c>
      <c r="B378" s="176" t="s">
        <v>558</v>
      </c>
      <c r="C378" s="176">
        <v>25181</v>
      </c>
      <c r="D378" s="175" t="s">
        <v>576</v>
      </c>
      <c r="E378" s="172">
        <v>1566</v>
      </c>
      <c r="F378" s="177">
        <v>614</v>
      </c>
      <c r="G378" s="177">
        <v>489</v>
      </c>
      <c r="H378" s="178">
        <v>463</v>
      </c>
      <c r="I378" s="172">
        <v>1627</v>
      </c>
      <c r="J378" s="177">
        <v>608</v>
      </c>
      <c r="K378" s="177">
        <v>556</v>
      </c>
      <c r="L378" s="178">
        <v>463</v>
      </c>
      <c r="M378" s="172">
        <v>1675</v>
      </c>
      <c r="N378" s="177">
        <v>601</v>
      </c>
      <c r="O378" s="177">
        <v>609</v>
      </c>
      <c r="P378" s="178">
        <v>465</v>
      </c>
    </row>
    <row r="379" spans="1:16" x14ac:dyDescent="0.3">
      <c r="A379" s="208">
        <v>5</v>
      </c>
      <c r="B379" s="176" t="s">
        <v>107</v>
      </c>
      <c r="C379" s="176">
        <v>5649</v>
      </c>
      <c r="D379" s="175" t="s">
        <v>197</v>
      </c>
      <c r="E379" s="172">
        <v>1617</v>
      </c>
      <c r="F379" s="177">
        <v>507</v>
      </c>
      <c r="G379" s="177">
        <v>665</v>
      </c>
      <c r="H379" s="178">
        <v>445</v>
      </c>
      <c r="I379" s="172">
        <v>1624</v>
      </c>
      <c r="J379" s="177">
        <v>515</v>
      </c>
      <c r="K379" s="177">
        <v>670</v>
      </c>
      <c r="L379" s="178">
        <v>439</v>
      </c>
      <c r="M379" s="172">
        <v>1652</v>
      </c>
      <c r="N379" s="177">
        <v>519</v>
      </c>
      <c r="O379" s="177">
        <v>714</v>
      </c>
      <c r="P379" s="178">
        <v>419</v>
      </c>
    </row>
    <row r="380" spans="1:16" x14ac:dyDescent="0.3">
      <c r="A380" s="208">
        <v>15</v>
      </c>
      <c r="B380" s="176" t="s">
        <v>304</v>
      </c>
      <c r="C380" s="176">
        <v>15837</v>
      </c>
      <c r="D380" s="175" t="s">
        <v>418</v>
      </c>
      <c r="E380" s="172">
        <v>1653</v>
      </c>
      <c r="F380" s="177">
        <v>454</v>
      </c>
      <c r="G380" s="177">
        <v>1020</v>
      </c>
      <c r="H380" s="178">
        <v>179</v>
      </c>
      <c r="I380" s="172">
        <v>1662</v>
      </c>
      <c r="J380" s="177">
        <v>455</v>
      </c>
      <c r="K380" s="177">
        <v>1026</v>
      </c>
      <c r="L380" s="178">
        <v>181</v>
      </c>
      <c r="M380" s="172">
        <v>1670</v>
      </c>
      <c r="N380" s="177">
        <v>460</v>
      </c>
      <c r="O380" s="177">
        <v>1030</v>
      </c>
      <c r="P380" s="178">
        <v>180</v>
      </c>
    </row>
    <row r="381" spans="1:16" x14ac:dyDescent="0.3">
      <c r="A381" s="208">
        <v>5</v>
      </c>
      <c r="B381" s="176" t="s">
        <v>107</v>
      </c>
      <c r="C381" s="176">
        <v>5480</v>
      </c>
      <c r="D381" s="175" t="s">
        <v>179</v>
      </c>
      <c r="E381" s="172">
        <v>1708</v>
      </c>
      <c r="F381" s="177">
        <v>420</v>
      </c>
      <c r="G381" s="177">
        <v>903</v>
      </c>
      <c r="H381" s="178">
        <v>385</v>
      </c>
      <c r="I381" s="172">
        <v>1685</v>
      </c>
      <c r="J381" s="177">
        <v>428</v>
      </c>
      <c r="K381" s="177">
        <v>909</v>
      </c>
      <c r="L381" s="178">
        <v>348</v>
      </c>
      <c r="M381" s="172">
        <v>1726</v>
      </c>
      <c r="N381" s="177">
        <v>432</v>
      </c>
      <c r="O381" s="177">
        <v>889</v>
      </c>
      <c r="P381" s="178">
        <v>405</v>
      </c>
    </row>
    <row r="382" spans="1:16" x14ac:dyDescent="0.3">
      <c r="A382" s="208">
        <v>73</v>
      </c>
      <c r="B382" s="176" t="s">
        <v>1016</v>
      </c>
      <c r="C382" s="176">
        <v>73275</v>
      </c>
      <c r="D382" s="175" t="s">
        <v>1034</v>
      </c>
      <c r="E382" s="172">
        <v>1737</v>
      </c>
      <c r="F382" s="177">
        <v>419</v>
      </c>
      <c r="G382" s="177">
        <v>718</v>
      </c>
      <c r="H382" s="178">
        <v>600</v>
      </c>
      <c r="I382" s="172">
        <v>1735</v>
      </c>
      <c r="J382" s="177">
        <v>430</v>
      </c>
      <c r="K382" s="177">
        <v>702</v>
      </c>
      <c r="L382" s="178">
        <v>603</v>
      </c>
      <c r="M382" s="172">
        <v>1654</v>
      </c>
      <c r="N382" s="177">
        <v>392</v>
      </c>
      <c r="O382" s="177">
        <v>659</v>
      </c>
      <c r="P382" s="178">
        <v>603</v>
      </c>
    </row>
    <row r="383" spans="1:16" x14ac:dyDescent="0.3">
      <c r="A383" s="208">
        <v>52</v>
      </c>
      <c r="B383" s="176" t="s">
        <v>180</v>
      </c>
      <c r="C383" s="176">
        <v>52079</v>
      </c>
      <c r="D383" s="175" t="s">
        <v>807</v>
      </c>
      <c r="E383" s="172">
        <v>1591</v>
      </c>
      <c r="F383" s="177">
        <v>811</v>
      </c>
      <c r="G383" s="177">
        <v>292</v>
      </c>
      <c r="H383" s="178">
        <v>488</v>
      </c>
      <c r="I383" s="172">
        <v>1639</v>
      </c>
      <c r="J383" s="177">
        <v>858</v>
      </c>
      <c r="K383" s="177">
        <v>292</v>
      </c>
      <c r="L383" s="178">
        <v>489</v>
      </c>
      <c r="M383" s="172">
        <v>1695</v>
      </c>
      <c r="N383" s="177">
        <v>855</v>
      </c>
      <c r="O383" s="177">
        <v>310</v>
      </c>
      <c r="P383" s="178">
        <v>530</v>
      </c>
    </row>
    <row r="384" spans="1:16" x14ac:dyDescent="0.3">
      <c r="A384" s="208">
        <v>76</v>
      </c>
      <c r="B384" s="176" t="s">
        <v>1062</v>
      </c>
      <c r="C384" s="176">
        <v>76020</v>
      </c>
      <c r="D384" s="175" t="s">
        <v>1064</v>
      </c>
      <c r="E384" s="172">
        <v>1314</v>
      </c>
      <c r="F384" s="177">
        <v>277</v>
      </c>
      <c r="G384" s="177">
        <v>804</v>
      </c>
      <c r="H384" s="178">
        <v>233</v>
      </c>
      <c r="I384" s="172">
        <v>1385</v>
      </c>
      <c r="J384" s="177">
        <v>289</v>
      </c>
      <c r="K384" s="177">
        <v>843</v>
      </c>
      <c r="L384" s="178">
        <v>253</v>
      </c>
      <c r="M384" s="172">
        <v>1657</v>
      </c>
      <c r="N384" s="177">
        <v>283</v>
      </c>
      <c r="O384" s="177">
        <v>1113</v>
      </c>
      <c r="P384" s="178">
        <v>261</v>
      </c>
    </row>
    <row r="385" spans="1:16" x14ac:dyDescent="0.3">
      <c r="A385" s="208">
        <v>44</v>
      </c>
      <c r="B385" s="176" t="s">
        <v>734</v>
      </c>
      <c r="C385" s="176">
        <v>44874</v>
      </c>
      <c r="D385" s="175" t="s">
        <v>302</v>
      </c>
      <c r="E385" s="172">
        <v>1693</v>
      </c>
      <c r="F385" s="177">
        <v>517</v>
      </c>
      <c r="G385" s="177">
        <v>669</v>
      </c>
      <c r="H385" s="178">
        <v>507</v>
      </c>
      <c r="I385" s="172">
        <v>1668</v>
      </c>
      <c r="J385" s="177">
        <v>513</v>
      </c>
      <c r="K385" s="177">
        <v>652</v>
      </c>
      <c r="L385" s="178">
        <v>503</v>
      </c>
      <c r="M385" s="172">
        <v>1631</v>
      </c>
      <c r="N385" s="177">
        <v>511</v>
      </c>
      <c r="O385" s="177">
        <v>632</v>
      </c>
      <c r="P385" s="178">
        <v>488</v>
      </c>
    </row>
    <row r="386" spans="1:16" x14ac:dyDescent="0.3">
      <c r="A386" s="208">
        <v>27</v>
      </c>
      <c r="B386" s="176" t="s">
        <v>669</v>
      </c>
      <c r="C386" s="176">
        <v>27073</v>
      </c>
      <c r="D386" s="175" t="s">
        <v>674</v>
      </c>
      <c r="E386" s="172">
        <v>1647</v>
      </c>
      <c r="F386" s="177">
        <v>172</v>
      </c>
      <c r="G386" s="177">
        <v>1395</v>
      </c>
      <c r="H386" s="178">
        <v>80</v>
      </c>
      <c r="I386" s="172">
        <v>1630</v>
      </c>
      <c r="J386" s="177">
        <v>187</v>
      </c>
      <c r="K386" s="177">
        <v>1359</v>
      </c>
      <c r="L386" s="178">
        <v>84</v>
      </c>
      <c r="M386" s="172">
        <v>1642</v>
      </c>
      <c r="N386" s="177">
        <v>183</v>
      </c>
      <c r="O386" s="177">
        <v>1378</v>
      </c>
      <c r="P386" s="178">
        <v>81</v>
      </c>
    </row>
    <row r="387" spans="1:16" x14ac:dyDescent="0.3">
      <c r="A387" s="208">
        <v>70</v>
      </c>
      <c r="B387" s="176" t="s">
        <v>498</v>
      </c>
      <c r="C387" s="176">
        <v>70823</v>
      </c>
      <c r="D387" s="175" t="s">
        <v>1015</v>
      </c>
      <c r="E387" s="172">
        <v>1675</v>
      </c>
      <c r="F387" s="177">
        <v>433</v>
      </c>
      <c r="G387" s="177">
        <v>1008</v>
      </c>
      <c r="H387" s="178">
        <v>234</v>
      </c>
      <c r="I387" s="172">
        <v>1690</v>
      </c>
      <c r="J387" s="177">
        <v>445</v>
      </c>
      <c r="K387" s="177">
        <v>976</v>
      </c>
      <c r="L387" s="178">
        <v>269</v>
      </c>
      <c r="M387" s="172">
        <v>1661</v>
      </c>
      <c r="N387" s="177">
        <v>415</v>
      </c>
      <c r="O387" s="177">
        <v>957</v>
      </c>
      <c r="P387" s="178">
        <v>289</v>
      </c>
    </row>
    <row r="388" spans="1:16" x14ac:dyDescent="0.3">
      <c r="A388" s="208">
        <v>23</v>
      </c>
      <c r="B388" s="176" t="s">
        <v>268</v>
      </c>
      <c r="C388" s="176">
        <v>23855</v>
      </c>
      <c r="D388" s="175" t="s">
        <v>557</v>
      </c>
      <c r="E388" s="172">
        <v>1555</v>
      </c>
      <c r="F388" s="177">
        <v>612</v>
      </c>
      <c r="G388" s="177">
        <v>584</v>
      </c>
      <c r="H388" s="178">
        <v>359</v>
      </c>
      <c r="I388" s="172">
        <v>1597</v>
      </c>
      <c r="J388" s="177">
        <v>622</v>
      </c>
      <c r="K388" s="177">
        <v>577</v>
      </c>
      <c r="L388" s="178">
        <v>398</v>
      </c>
      <c r="M388" s="172">
        <v>1598</v>
      </c>
      <c r="N388" s="177">
        <v>612</v>
      </c>
      <c r="O388" s="177">
        <v>615</v>
      </c>
      <c r="P388" s="178">
        <v>371</v>
      </c>
    </row>
    <row r="389" spans="1:16" x14ac:dyDescent="0.3">
      <c r="A389" s="208">
        <v>19</v>
      </c>
      <c r="B389" s="176" t="s">
        <v>467</v>
      </c>
      <c r="C389" s="176">
        <v>19300</v>
      </c>
      <c r="D389" s="175" t="s">
        <v>477</v>
      </c>
      <c r="E389" s="172">
        <v>1584</v>
      </c>
      <c r="F389" s="177">
        <v>315</v>
      </c>
      <c r="G389" s="177">
        <v>990</v>
      </c>
      <c r="H389" s="178">
        <v>279</v>
      </c>
      <c r="I389" s="172">
        <v>1614</v>
      </c>
      <c r="J389" s="177">
        <v>314</v>
      </c>
      <c r="K389" s="177">
        <v>987</v>
      </c>
      <c r="L389" s="178">
        <v>313</v>
      </c>
      <c r="M389" s="172">
        <v>1609</v>
      </c>
      <c r="N389" s="177">
        <v>312</v>
      </c>
      <c r="O389" s="177">
        <v>996</v>
      </c>
      <c r="P389" s="178">
        <v>301</v>
      </c>
    </row>
    <row r="390" spans="1:16" x14ac:dyDescent="0.3">
      <c r="A390" s="208">
        <v>76</v>
      </c>
      <c r="B390" s="176" t="s">
        <v>1062</v>
      </c>
      <c r="C390" s="176">
        <v>76616</v>
      </c>
      <c r="D390" s="175" t="s">
        <v>1086</v>
      </c>
      <c r="E390" s="172">
        <v>1654</v>
      </c>
      <c r="F390" s="177">
        <v>316</v>
      </c>
      <c r="G390" s="177">
        <v>1016</v>
      </c>
      <c r="H390" s="178">
        <v>322</v>
      </c>
      <c r="I390" s="172">
        <v>1646</v>
      </c>
      <c r="J390" s="177">
        <v>329</v>
      </c>
      <c r="K390" s="177">
        <v>1019</v>
      </c>
      <c r="L390" s="178">
        <v>298</v>
      </c>
      <c r="M390" s="172">
        <v>1625</v>
      </c>
      <c r="N390" s="177">
        <v>323</v>
      </c>
      <c r="O390" s="177">
        <v>992</v>
      </c>
      <c r="P390" s="178">
        <v>310</v>
      </c>
    </row>
    <row r="391" spans="1:16" x14ac:dyDescent="0.3">
      <c r="A391" s="208">
        <v>5</v>
      </c>
      <c r="B391" s="176" t="s">
        <v>107</v>
      </c>
      <c r="C391" s="176">
        <v>5209</v>
      </c>
      <c r="D391" s="175" t="s">
        <v>147</v>
      </c>
      <c r="E391" s="172">
        <v>1609</v>
      </c>
      <c r="F391" s="177">
        <v>446</v>
      </c>
      <c r="G391" s="177">
        <v>719</v>
      </c>
      <c r="H391" s="178">
        <v>444</v>
      </c>
      <c r="I391" s="172">
        <v>1615</v>
      </c>
      <c r="J391" s="177">
        <v>444</v>
      </c>
      <c r="K391" s="177">
        <v>717</v>
      </c>
      <c r="L391" s="178">
        <v>454</v>
      </c>
      <c r="M391" s="172">
        <v>1597</v>
      </c>
      <c r="N391" s="177">
        <v>442</v>
      </c>
      <c r="O391" s="177">
        <v>715</v>
      </c>
      <c r="P391" s="178">
        <v>440</v>
      </c>
    </row>
    <row r="392" spans="1:16" x14ac:dyDescent="0.3">
      <c r="A392" s="208">
        <v>5</v>
      </c>
      <c r="B392" s="176" t="s">
        <v>107</v>
      </c>
      <c r="C392" s="176">
        <v>5679</v>
      </c>
      <c r="D392" s="175" t="s">
        <v>208</v>
      </c>
      <c r="E392" s="172">
        <v>1612</v>
      </c>
      <c r="F392" s="177">
        <v>423</v>
      </c>
      <c r="G392" s="177">
        <v>776</v>
      </c>
      <c r="H392" s="178">
        <v>413</v>
      </c>
      <c r="I392" s="172">
        <v>1622</v>
      </c>
      <c r="J392" s="177">
        <v>425</v>
      </c>
      <c r="K392" s="177">
        <v>775</v>
      </c>
      <c r="L392" s="178">
        <v>422</v>
      </c>
      <c r="M392" s="172">
        <v>1611</v>
      </c>
      <c r="N392" s="177">
        <v>434</v>
      </c>
      <c r="O392" s="177">
        <v>755</v>
      </c>
      <c r="P392" s="178">
        <v>422</v>
      </c>
    </row>
    <row r="393" spans="1:16" x14ac:dyDescent="0.3">
      <c r="A393" s="208">
        <v>54</v>
      </c>
      <c r="B393" s="176" t="s">
        <v>856</v>
      </c>
      <c r="C393" s="176">
        <v>54172</v>
      </c>
      <c r="D393" s="175" t="s">
        <v>864</v>
      </c>
      <c r="E393" s="172">
        <v>1604</v>
      </c>
      <c r="F393" s="177">
        <v>508</v>
      </c>
      <c r="G393" s="177">
        <v>674</v>
      </c>
      <c r="H393" s="178">
        <v>422</v>
      </c>
      <c r="I393" s="172">
        <v>1618</v>
      </c>
      <c r="J393" s="177">
        <v>496</v>
      </c>
      <c r="K393" s="177">
        <v>671</v>
      </c>
      <c r="L393" s="178">
        <v>451</v>
      </c>
      <c r="M393" s="172">
        <v>1596</v>
      </c>
      <c r="N393" s="177">
        <v>490</v>
      </c>
      <c r="O393" s="177">
        <v>664</v>
      </c>
      <c r="P393" s="178">
        <v>442</v>
      </c>
    </row>
    <row r="394" spans="1:16" x14ac:dyDescent="0.3">
      <c r="A394" s="208">
        <v>5</v>
      </c>
      <c r="B394" s="176" t="s">
        <v>107</v>
      </c>
      <c r="C394" s="176">
        <v>5425</v>
      </c>
      <c r="D394" s="175" t="s">
        <v>175</v>
      </c>
      <c r="E394" s="172">
        <v>1625</v>
      </c>
      <c r="F394" s="177">
        <v>241</v>
      </c>
      <c r="G394" s="177">
        <v>1121</v>
      </c>
      <c r="H394" s="178">
        <v>263</v>
      </c>
      <c r="I394" s="172">
        <v>1618</v>
      </c>
      <c r="J394" s="177">
        <v>245</v>
      </c>
      <c r="K394" s="177">
        <v>1119</v>
      </c>
      <c r="L394" s="178">
        <v>254</v>
      </c>
      <c r="M394" s="172">
        <v>1608</v>
      </c>
      <c r="N394" s="177">
        <v>252</v>
      </c>
      <c r="O394" s="177">
        <v>1099</v>
      </c>
      <c r="P394" s="178">
        <v>257</v>
      </c>
    </row>
    <row r="395" spans="1:16" x14ac:dyDescent="0.3">
      <c r="A395" s="208">
        <v>5</v>
      </c>
      <c r="B395" s="176" t="s">
        <v>107</v>
      </c>
      <c r="C395" s="176">
        <v>5667</v>
      </c>
      <c r="D395" s="175" t="s">
        <v>205</v>
      </c>
      <c r="E395" s="172">
        <v>1546</v>
      </c>
      <c r="F395" s="177">
        <v>400</v>
      </c>
      <c r="G395" s="177">
        <v>741</v>
      </c>
      <c r="H395" s="178">
        <v>405</v>
      </c>
      <c r="I395" s="172">
        <v>1577</v>
      </c>
      <c r="J395" s="177">
        <v>415</v>
      </c>
      <c r="K395" s="177">
        <v>749</v>
      </c>
      <c r="L395" s="178">
        <v>413</v>
      </c>
      <c r="M395" s="172">
        <v>1614</v>
      </c>
      <c r="N395" s="177">
        <v>406</v>
      </c>
      <c r="O395" s="177">
        <v>779</v>
      </c>
      <c r="P395" s="178">
        <v>429</v>
      </c>
    </row>
    <row r="396" spans="1:16" x14ac:dyDescent="0.3">
      <c r="A396" s="208">
        <v>76</v>
      </c>
      <c r="B396" s="176" t="s">
        <v>1062</v>
      </c>
      <c r="C396" s="176">
        <v>76036</v>
      </c>
      <c r="D396" s="176" t="s">
        <v>1065</v>
      </c>
      <c r="E396" s="172">
        <v>1589</v>
      </c>
      <c r="F396" s="177">
        <v>334</v>
      </c>
      <c r="G396" s="177">
        <v>721</v>
      </c>
      <c r="H396" s="178">
        <v>534</v>
      </c>
      <c r="I396" s="172">
        <v>1627</v>
      </c>
      <c r="J396" s="177">
        <v>348</v>
      </c>
      <c r="K396" s="177">
        <v>749</v>
      </c>
      <c r="L396" s="178">
        <v>530</v>
      </c>
      <c r="M396" s="172">
        <v>1602</v>
      </c>
      <c r="N396" s="177">
        <v>341</v>
      </c>
      <c r="O396" s="177">
        <v>725</v>
      </c>
      <c r="P396" s="178">
        <v>536</v>
      </c>
    </row>
    <row r="397" spans="1:16" x14ac:dyDescent="0.3">
      <c r="A397" s="208">
        <v>13</v>
      </c>
      <c r="B397" s="176" t="s">
        <v>257</v>
      </c>
      <c r="C397" s="176">
        <v>13657</v>
      </c>
      <c r="D397" s="175" t="s">
        <v>290</v>
      </c>
      <c r="E397" s="172">
        <v>1582</v>
      </c>
      <c r="F397" s="177">
        <v>561</v>
      </c>
      <c r="G397" s="177">
        <v>524</v>
      </c>
      <c r="H397" s="178">
        <v>497</v>
      </c>
      <c r="I397" s="172">
        <v>1578</v>
      </c>
      <c r="J397" s="177">
        <v>561</v>
      </c>
      <c r="K397" s="177">
        <v>489</v>
      </c>
      <c r="L397" s="178">
        <v>528</v>
      </c>
      <c r="M397" s="172">
        <v>1579</v>
      </c>
      <c r="N397" s="177">
        <v>560</v>
      </c>
      <c r="O397" s="177">
        <v>504</v>
      </c>
      <c r="P397" s="178">
        <v>515</v>
      </c>
    </row>
    <row r="398" spans="1:16" x14ac:dyDescent="0.3">
      <c r="A398" s="208">
        <v>68</v>
      </c>
      <c r="B398" s="176" t="s">
        <v>918</v>
      </c>
      <c r="C398" s="176">
        <v>68418</v>
      </c>
      <c r="D398" s="175" t="s">
        <v>958</v>
      </c>
      <c r="E398" s="172">
        <v>1663</v>
      </c>
      <c r="F398" s="177">
        <v>336</v>
      </c>
      <c r="G398" s="177">
        <v>987</v>
      </c>
      <c r="H398" s="178">
        <v>340</v>
      </c>
      <c r="I398" s="172">
        <v>1687</v>
      </c>
      <c r="J398" s="177">
        <v>350</v>
      </c>
      <c r="K398" s="177">
        <v>993</v>
      </c>
      <c r="L398" s="178">
        <v>344</v>
      </c>
      <c r="M398" s="172">
        <v>1590</v>
      </c>
      <c r="N398" s="177">
        <v>260</v>
      </c>
      <c r="O398" s="177">
        <v>985</v>
      </c>
      <c r="P398" s="178">
        <v>345</v>
      </c>
    </row>
    <row r="399" spans="1:16" x14ac:dyDescent="0.3">
      <c r="A399" s="208">
        <v>25</v>
      </c>
      <c r="B399" s="176" t="s">
        <v>558</v>
      </c>
      <c r="C399" s="176">
        <v>25040</v>
      </c>
      <c r="D399" s="175" t="s">
        <v>562</v>
      </c>
      <c r="E399" s="172">
        <v>1562</v>
      </c>
      <c r="F399" s="177">
        <v>471</v>
      </c>
      <c r="G399" s="177">
        <v>714</v>
      </c>
      <c r="H399" s="178">
        <v>377</v>
      </c>
      <c r="I399" s="172">
        <v>1595</v>
      </c>
      <c r="J399" s="177">
        <v>477</v>
      </c>
      <c r="K399" s="177">
        <v>744</v>
      </c>
      <c r="L399" s="178">
        <v>374</v>
      </c>
      <c r="M399" s="172">
        <v>1581</v>
      </c>
      <c r="N399" s="177">
        <v>476</v>
      </c>
      <c r="O399" s="177">
        <v>731</v>
      </c>
      <c r="P399" s="178">
        <v>374</v>
      </c>
    </row>
    <row r="400" spans="1:16" x14ac:dyDescent="0.3">
      <c r="A400" s="208">
        <v>86</v>
      </c>
      <c r="B400" s="176" t="s">
        <v>1123</v>
      </c>
      <c r="C400" s="176">
        <v>86749</v>
      </c>
      <c r="D400" s="175" t="s">
        <v>1130</v>
      </c>
      <c r="E400" s="172">
        <v>1556</v>
      </c>
      <c r="F400" s="177">
        <v>390</v>
      </c>
      <c r="G400" s="177">
        <v>354</v>
      </c>
      <c r="H400" s="178">
        <v>812</v>
      </c>
      <c r="I400" s="172">
        <v>1588</v>
      </c>
      <c r="J400" s="177">
        <v>393</v>
      </c>
      <c r="K400" s="177">
        <v>354</v>
      </c>
      <c r="L400" s="178">
        <v>841</v>
      </c>
      <c r="M400" s="172">
        <v>1580</v>
      </c>
      <c r="N400" s="177">
        <v>401</v>
      </c>
      <c r="O400" s="177">
        <v>338</v>
      </c>
      <c r="P400" s="178">
        <v>841</v>
      </c>
    </row>
    <row r="401" spans="1:16" x14ac:dyDescent="0.3">
      <c r="A401" s="208">
        <v>5</v>
      </c>
      <c r="B401" s="176" t="s">
        <v>107</v>
      </c>
      <c r="C401" s="176">
        <v>5659</v>
      </c>
      <c r="D401" s="175" t="s">
        <v>201</v>
      </c>
      <c r="E401" s="172">
        <v>1452</v>
      </c>
      <c r="F401" s="177">
        <v>490</v>
      </c>
      <c r="G401" s="177">
        <v>678</v>
      </c>
      <c r="H401" s="178">
        <v>284</v>
      </c>
      <c r="I401" s="172">
        <v>1499</v>
      </c>
      <c r="J401" s="177">
        <v>506</v>
      </c>
      <c r="K401" s="177">
        <v>699</v>
      </c>
      <c r="L401" s="178">
        <v>294</v>
      </c>
      <c r="M401" s="172">
        <v>1581</v>
      </c>
      <c r="N401" s="177">
        <v>574</v>
      </c>
      <c r="O401" s="177">
        <v>709</v>
      </c>
      <c r="P401" s="178">
        <v>298</v>
      </c>
    </row>
    <row r="402" spans="1:16" x14ac:dyDescent="0.3">
      <c r="A402" s="208">
        <v>15</v>
      </c>
      <c r="B402" s="176" t="s">
        <v>304</v>
      </c>
      <c r="C402" s="176">
        <v>15763</v>
      </c>
      <c r="D402" s="175" t="s">
        <v>401</v>
      </c>
      <c r="E402" s="172">
        <v>1540</v>
      </c>
      <c r="F402" s="177">
        <v>374</v>
      </c>
      <c r="G402" s="177">
        <v>1075</v>
      </c>
      <c r="H402" s="178">
        <v>91</v>
      </c>
      <c r="I402" s="172">
        <v>1536</v>
      </c>
      <c r="J402" s="177">
        <v>393</v>
      </c>
      <c r="K402" s="177">
        <v>1048</v>
      </c>
      <c r="L402" s="178">
        <v>95</v>
      </c>
      <c r="M402" s="172">
        <v>1579</v>
      </c>
      <c r="N402" s="177">
        <v>399</v>
      </c>
      <c r="O402" s="177">
        <v>1070</v>
      </c>
      <c r="P402" s="178">
        <v>110</v>
      </c>
    </row>
    <row r="403" spans="1:16" x14ac:dyDescent="0.3">
      <c r="A403" s="208">
        <v>18</v>
      </c>
      <c r="B403" s="176" t="s">
        <v>451</v>
      </c>
      <c r="C403" s="176">
        <v>18247</v>
      </c>
      <c r="D403" s="175" t="s">
        <v>457</v>
      </c>
      <c r="E403" s="172">
        <v>1507</v>
      </c>
      <c r="F403" s="177">
        <v>615</v>
      </c>
      <c r="G403" s="177">
        <v>444</v>
      </c>
      <c r="H403" s="178">
        <v>448</v>
      </c>
      <c r="I403" s="172">
        <v>1575</v>
      </c>
      <c r="J403" s="177">
        <v>631</v>
      </c>
      <c r="K403" s="177">
        <v>470</v>
      </c>
      <c r="L403" s="178">
        <v>474</v>
      </c>
      <c r="M403" s="172">
        <v>1555</v>
      </c>
      <c r="N403" s="177">
        <v>615</v>
      </c>
      <c r="O403" s="177">
        <v>475</v>
      </c>
      <c r="P403" s="178">
        <v>465</v>
      </c>
    </row>
    <row r="404" spans="1:16" x14ac:dyDescent="0.3">
      <c r="A404" s="208">
        <v>18</v>
      </c>
      <c r="B404" s="176" t="s">
        <v>451</v>
      </c>
      <c r="C404" s="176">
        <v>18592</v>
      </c>
      <c r="D404" s="175" t="s">
        <v>462</v>
      </c>
      <c r="E404" s="172">
        <v>1509</v>
      </c>
      <c r="F404" s="177">
        <v>511</v>
      </c>
      <c r="G404" s="177">
        <v>582</v>
      </c>
      <c r="H404" s="178">
        <v>416</v>
      </c>
      <c r="I404" s="172">
        <v>1544</v>
      </c>
      <c r="J404" s="177">
        <v>523</v>
      </c>
      <c r="K404" s="177">
        <v>600</v>
      </c>
      <c r="L404" s="178">
        <v>421</v>
      </c>
      <c r="M404" s="172">
        <v>1547</v>
      </c>
      <c r="N404" s="177">
        <v>522</v>
      </c>
      <c r="O404" s="177">
        <v>615</v>
      </c>
      <c r="P404" s="178">
        <v>410</v>
      </c>
    </row>
    <row r="405" spans="1:16" x14ac:dyDescent="0.3">
      <c r="A405" s="208">
        <v>68</v>
      </c>
      <c r="B405" s="176" t="s">
        <v>918</v>
      </c>
      <c r="C405" s="176">
        <v>68573</v>
      </c>
      <c r="D405" s="175" t="s">
        <v>973</v>
      </c>
      <c r="E405" s="172">
        <v>1546</v>
      </c>
      <c r="F405" s="177">
        <v>167</v>
      </c>
      <c r="G405" s="177">
        <v>1258</v>
      </c>
      <c r="H405" s="178">
        <v>121</v>
      </c>
      <c r="I405" s="172">
        <v>1582</v>
      </c>
      <c r="J405" s="177">
        <v>182</v>
      </c>
      <c r="K405" s="177">
        <v>1278</v>
      </c>
      <c r="L405" s="178">
        <v>122</v>
      </c>
      <c r="M405" s="172">
        <v>1556</v>
      </c>
      <c r="N405" s="177">
        <v>177</v>
      </c>
      <c r="O405" s="177">
        <v>1259</v>
      </c>
      <c r="P405" s="178">
        <v>120</v>
      </c>
    </row>
    <row r="406" spans="1:16" x14ac:dyDescent="0.3">
      <c r="A406" s="208">
        <v>25</v>
      </c>
      <c r="B406" s="176" t="s">
        <v>558</v>
      </c>
      <c r="C406" s="176">
        <v>25224</v>
      </c>
      <c r="D406" s="175" t="s">
        <v>580</v>
      </c>
      <c r="E406" s="172">
        <v>1569</v>
      </c>
      <c r="F406" s="177">
        <v>351</v>
      </c>
      <c r="G406" s="177">
        <v>1031</v>
      </c>
      <c r="H406" s="178">
        <v>187</v>
      </c>
      <c r="I406" s="172">
        <v>1573</v>
      </c>
      <c r="J406" s="177">
        <v>362</v>
      </c>
      <c r="K406" s="177">
        <v>1015</v>
      </c>
      <c r="L406" s="178">
        <v>196</v>
      </c>
      <c r="M406" s="172">
        <v>1552</v>
      </c>
      <c r="N406" s="177">
        <v>357</v>
      </c>
      <c r="O406" s="177">
        <v>996</v>
      </c>
      <c r="P406" s="178">
        <v>199</v>
      </c>
    </row>
    <row r="407" spans="1:16" x14ac:dyDescent="0.3">
      <c r="A407" s="208">
        <v>25</v>
      </c>
      <c r="B407" s="176" t="s">
        <v>558</v>
      </c>
      <c r="C407" s="176">
        <v>25781</v>
      </c>
      <c r="D407" s="175" t="s">
        <v>645</v>
      </c>
      <c r="E407" s="172">
        <v>1597</v>
      </c>
      <c r="F407" s="177">
        <v>249</v>
      </c>
      <c r="G407" s="177">
        <v>1133</v>
      </c>
      <c r="H407" s="178">
        <v>215</v>
      </c>
      <c r="I407" s="172">
        <v>1647</v>
      </c>
      <c r="J407" s="177">
        <v>256</v>
      </c>
      <c r="K407" s="177">
        <v>1172</v>
      </c>
      <c r="L407" s="178">
        <v>219</v>
      </c>
      <c r="M407" s="172">
        <v>1545</v>
      </c>
      <c r="N407" s="177">
        <v>253</v>
      </c>
      <c r="O407" s="177">
        <v>1072</v>
      </c>
      <c r="P407" s="178">
        <v>220</v>
      </c>
    </row>
    <row r="408" spans="1:16" x14ac:dyDescent="0.3">
      <c r="A408" s="208">
        <v>5</v>
      </c>
      <c r="B408" s="176" t="s">
        <v>107</v>
      </c>
      <c r="C408" s="176">
        <v>5858</v>
      </c>
      <c r="D408" s="175" t="s">
        <v>225</v>
      </c>
      <c r="E408" s="172">
        <v>1648</v>
      </c>
      <c r="F408" s="177">
        <v>399</v>
      </c>
      <c r="G408" s="177">
        <v>982</v>
      </c>
      <c r="H408" s="178">
        <v>267</v>
      </c>
      <c r="I408" s="172">
        <v>1568</v>
      </c>
      <c r="J408" s="177">
        <v>352</v>
      </c>
      <c r="K408" s="177">
        <v>935</v>
      </c>
      <c r="L408" s="178">
        <v>281</v>
      </c>
      <c r="M408" s="172">
        <v>1554</v>
      </c>
      <c r="N408" s="177">
        <v>361</v>
      </c>
      <c r="O408" s="177">
        <v>898</v>
      </c>
      <c r="P408" s="178">
        <v>295</v>
      </c>
    </row>
    <row r="409" spans="1:16" x14ac:dyDescent="0.3">
      <c r="A409" s="208">
        <v>15</v>
      </c>
      <c r="B409" s="176" t="s">
        <v>304</v>
      </c>
      <c r="C409" s="176">
        <v>15861</v>
      </c>
      <c r="D409" s="175" t="s">
        <v>421</v>
      </c>
      <c r="E409" s="172">
        <v>1490</v>
      </c>
      <c r="F409" s="177">
        <v>538</v>
      </c>
      <c r="G409" s="177">
        <v>723</v>
      </c>
      <c r="H409" s="178">
        <v>229</v>
      </c>
      <c r="I409" s="172">
        <v>1514</v>
      </c>
      <c r="J409" s="177">
        <v>545</v>
      </c>
      <c r="K409" s="177">
        <v>725</v>
      </c>
      <c r="L409" s="178">
        <v>244</v>
      </c>
      <c r="M409" s="172">
        <v>1536</v>
      </c>
      <c r="N409" s="177">
        <v>545</v>
      </c>
      <c r="O409" s="177">
        <v>746</v>
      </c>
      <c r="P409" s="178">
        <v>245</v>
      </c>
    </row>
    <row r="410" spans="1:16" x14ac:dyDescent="0.3">
      <c r="A410" s="208">
        <v>41</v>
      </c>
      <c r="B410" s="176" t="s">
        <v>699</v>
      </c>
      <c r="C410" s="176">
        <v>41006</v>
      </c>
      <c r="D410" s="175" t="s">
        <v>701</v>
      </c>
      <c r="E410" s="172">
        <v>1526</v>
      </c>
      <c r="F410" s="177">
        <v>502</v>
      </c>
      <c r="G410" s="177">
        <v>551</v>
      </c>
      <c r="H410" s="178">
        <v>473</v>
      </c>
      <c r="I410" s="172">
        <v>1579</v>
      </c>
      <c r="J410" s="177">
        <v>543</v>
      </c>
      <c r="K410" s="177">
        <v>574</v>
      </c>
      <c r="L410" s="178">
        <v>462</v>
      </c>
      <c r="M410" s="172">
        <v>1520</v>
      </c>
      <c r="N410" s="177">
        <v>543</v>
      </c>
      <c r="O410" s="177">
        <v>518</v>
      </c>
      <c r="P410" s="178">
        <v>459</v>
      </c>
    </row>
    <row r="411" spans="1:16" x14ac:dyDescent="0.3">
      <c r="A411" s="208">
        <v>5</v>
      </c>
      <c r="B411" s="176" t="s">
        <v>107</v>
      </c>
      <c r="C411" s="176">
        <v>5585</v>
      </c>
      <c r="D411" s="175" t="s">
        <v>188</v>
      </c>
      <c r="E411" s="172">
        <v>1538</v>
      </c>
      <c r="F411" s="177">
        <v>303</v>
      </c>
      <c r="G411" s="177">
        <v>941</v>
      </c>
      <c r="H411" s="178">
        <v>294</v>
      </c>
      <c r="I411" s="172">
        <v>1502</v>
      </c>
      <c r="J411" s="177">
        <v>280</v>
      </c>
      <c r="K411" s="177">
        <v>935</v>
      </c>
      <c r="L411" s="178">
        <v>287</v>
      </c>
      <c r="M411" s="172">
        <v>1538</v>
      </c>
      <c r="N411" s="177">
        <v>292</v>
      </c>
      <c r="O411" s="177">
        <v>938</v>
      </c>
      <c r="P411" s="178">
        <v>308</v>
      </c>
    </row>
    <row r="412" spans="1:16" x14ac:dyDescent="0.3">
      <c r="A412" s="208">
        <v>17</v>
      </c>
      <c r="B412" s="176" t="s">
        <v>134</v>
      </c>
      <c r="C412" s="176">
        <v>17513</v>
      </c>
      <c r="D412" s="175" t="s">
        <v>439</v>
      </c>
      <c r="E412" s="172">
        <v>1478</v>
      </c>
      <c r="F412" s="177">
        <v>368</v>
      </c>
      <c r="G412" s="177">
        <v>453</v>
      </c>
      <c r="H412" s="178">
        <v>657</v>
      </c>
      <c r="I412" s="172">
        <v>1536</v>
      </c>
      <c r="J412" s="177">
        <v>381</v>
      </c>
      <c r="K412" s="177">
        <v>498</v>
      </c>
      <c r="L412" s="178">
        <v>657</v>
      </c>
      <c r="M412" s="172">
        <v>1477</v>
      </c>
      <c r="N412" s="177">
        <v>382</v>
      </c>
      <c r="O412" s="177">
        <v>470</v>
      </c>
      <c r="P412" s="178">
        <v>625</v>
      </c>
    </row>
    <row r="413" spans="1:16" x14ac:dyDescent="0.3">
      <c r="A413" s="208">
        <v>76</v>
      </c>
      <c r="B413" s="176" t="s">
        <v>1062</v>
      </c>
      <c r="C413" s="176">
        <v>76890</v>
      </c>
      <c r="D413" s="175" t="s">
        <v>1095</v>
      </c>
      <c r="E413" s="172">
        <v>1437</v>
      </c>
      <c r="F413" s="177">
        <v>307</v>
      </c>
      <c r="G413" s="177">
        <v>645</v>
      </c>
      <c r="H413" s="178">
        <v>485</v>
      </c>
      <c r="I413" s="172">
        <v>1522</v>
      </c>
      <c r="J413" s="177">
        <v>324</v>
      </c>
      <c r="K413" s="177">
        <v>646</v>
      </c>
      <c r="L413" s="178">
        <v>552</v>
      </c>
      <c r="M413" s="172">
        <v>1523</v>
      </c>
      <c r="N413" s="177">
        <v>319</v>
      </c>
      <c r="O413" s="177">
        <v>633</v>
      </c>
      <c r="P413" s="178">
        <v>571</v>
      </c>
    </row>
    <row r="414" spans="1:16" x14ac:dyDescent="0.3">
      <c r="A414" s="208">
        <v>5</v>
      </c>
      <c r="B414" s="176" t="s">
        <v>107</v>
      </c>
      <c r="C414" s="176">
        <v>5809</v>
      </c>
      <c r="D414" s="175" t="s">
        <v>218</v>
      </c>
      <c r="E414" s="172">
        <v>1542</v>
      </c>
      <c r="F414" s="177">
        <v>239</v>
      </c>
      <c r="G414" s="177">
        <v>1066</v>
      </c>
      <c r="H414" s="178">
        <v>237</v>
      </c>
      <c r="I414" s="172">
        <v>1552</v>
      </c>
      <c r="J414" s="177">
        <v>246</v>
      </c>
      <c r="K414" s="177">
        <v>1068</v>
      </c>
      <c r="L414" s="178">
        <v>238</v>
      </c>
      <c r="M414" s="172">
        <v>1487</v>
      </c>
      <c r="N414" s="177">
        <v>242</v>
      </c>
      <c r="O414" s="177">
        <v>1011</v>
      </c>
      <c r="P414" s="178">
        <v>234</v>
      </c>
    </row>
    <row r="415" spans="1:16" x14ac:dyDescent="0.3">
      <c r="A415" s="208">
        <v>19</v>
      </c>
      <c r="B415" s="176" t="s">
        <v>467</v>
      </c>
      <c r="C415" s="176">
        <v>19100</v>
      </c>
      <c r="D415" s="175" t="s">
        <v>257</v>
      </c>
      <c r="E415" s="172">
        <v>1338</v>
      </c>
      <c r="F415" s="177">
        <v>709</v>
      </c>
      <c r="G415" s="177">
        <v>216</v>
      </c>
      <c r="H415" s="178">
        <v>413</v>
      </c>
      <c r="I415" s="172">
        <v>1527</v>
      </c>
      <c r="J415" s="177">
        <v>792</v>
      </c>
      <c r="K415" s="177">
        <v>199</v>
      </c>
      <c r="L415" s="178">
        <v>536</v>
      </c>
      <c r="M415" s="172">
        <v>1482</v>
      </c>
      <c r="N415" s="177">
        <v>747</v>
      </c>
      <c r="O415" s="177">
        <v>196</v>
      </c>
      <c r="P415" s="178">
        <v>539</v>
      </c>
    </row>
    <row r="416" spans="1:16" x14ac:dyDescent="0.3">
      <c r="A416" s="208">
        <v>25</v>
      </c>
      <c r="B416" s="176" t="s">
        <v>558</v>
      </c>
      <c r="C416" s="176">
        <v>25053</v>
      </c>
      <c r="D416" s="175" t="s">
        <v>563</v>
      </c>
      <c r="E416" s="172">
        <v>1472</v>
      </c>
      <c r="F416" s="177">
        <v>787</v>
      </c>
      <c r="G416" s="177">
        <v>277</v>
      </c>
      <c r="H416" s="178">
        <v>408</v>
      </c>
      <c r="I416" s="172">
        <v>1480</v>
      </c>
      <c r="J416" s="177">
        <v>790</v>
      </c>
      <c r="K416" s="177">
        <v>271</v>
      </c>
      <c r="L416" s="178">
        <v>419</v>
      </c>
      <c r="M416" s="172">
        <v>1468</v>
      </c>
      <c r="N416" s="177">
        <v>788</v>
      </c>
      <c r="O416" s="177">
        <v>263</v>
      </c>
      <c r="P416" s="178">
        <v>417</v>
      </c>
    </row>
    <row r="417" spans="1:16" x14ac:dyDescent="0.3">
      <c r="A417" s="208">
        <v>66</v>
      </c>
      <c r="B417" s="176" t="s">
        <v>443</v>
      </c>
      <c r="C417" s="176">
        <v>66572</v>
      </c>
      <c r="D417" s="175" t="s">
        <v>914</v>
      </c>
      <c r="E417" s="172">
        <v>1475</v>
      </c>
      <c r="F417" s="177">
        <v>608</v>
      </c>
      <c r="G417" s="177">
        <v>433</v>
      </c>
      <c r="H417" s="178">
        <v>434</v>
      </c>
      <c r="I417" s="172">
        <v>1499</v>
      </c>
      <c r="J417" s="177">
        <v>618</v>
      </c>
      <c r="K417" s="177">
        <v>447</v>
      </c>
      <c r="L417" s="178">
        <v>434</v>
      </c>
      <c r="M417" s="172">
        <v>1497</v>
      </c>
      <c r="N417" s="177">
        <v>614</v>
      </c>
      <c r="O417" s="177">
        <v>420</v>
      </c>
      <c r="P417" s="178">
        <v>463</v>
      </c>
    </row>
    <row r="418" spans="1:16" x14ac:dyDescent="0.3">
      <c r="A418" s="208">
        <v>5</v>
      </c>
      <c r="B418" s="176" t="s">
        <v>107</v>
      </c>
      <c r="C418" s="176">
        <v>5284</v>
      </c>
      <c r="D418" s="175" t="s">
        <v>156</v>
      </c>
      <c r="E418" s="172">
        <v>1425</v>
      </c>
      <c r="F418" s="177">
        <v>547</v>
      </c>
      <c r="G418" s="177">
        <v>542</v>
      </c>
      <c r="H418" s="178">
        <v>336</v>
      </c>
      <c r="I418" s="172">
        <v>1464</v>
      </c>
      <c r="J418" s="177">
        <v>564</v>
      </c>
      <c r="K418" s="177">
        <v>549</v>
      </c>
      <c r="L418" s="178">
        <v>351</v>
      </c>
      <c r="M418" s="172">
        <v>1458</v>
      </c>
      <c r="N418" s="177">
        <v>564</v>
      </c>
      <c r="O418" s="177">
        <v>553</v>
      </c>
      <c r="P418" s="178">
        <v>341</v>
      </c>
    </row>
    <row r="419" spans="1:16" x14ac:dyDescent="0.3">
      <c r="A419" s="208">
        <v>25</v>
      </c>
      <c r="B419" s="176" t="s">
        <v>558</v>
      </c>
      <c r="C419" s="176">
        <v>25745</v>
      </c>
      <c r="D419" s="175" t="s">
        <v>638</v>
      </c>
      <c r="E419" s="172">
        <v>1803</v>
      </c>
      <c r="F419" s="177">
        <v>518</v>
      </c>
      <c r="G419" s="177">
        <v>759</v>
      </c>
      <c r="H419" s="178">
        <v>526</v>
      </c>
      <c r="I419" s="172">
        <v>1804</v>
      </c>
      <c r="J419" s="177">
        <v>532</v>
      </c>
      <c r="K419" s="177">
        <v>763</v>
      </c>
      <c r="L419" s="178">
        <v>509</v>
      </c>
      <c r="M419" s="172">
        <v>1472</v>
      </c>
      <c r="N419" s="177">
        <v>205</v>
      </c>
      <c r="O419" s="177">
        <v>745</v>
      </c>
      <c r="P419" s="178">
        <v>522</v>
      </c>
    </row>
    <row r="420" spans="1:16" x14ac:dyDescent="0.3">
      <c r="A420" s="208">
        <v>44</v>
      </c>
      <c r="B420" s="176" t="s">
        <v>734</v>
      </c>
      <c r="C420" s="176">
        <v>44378</v>
      </c>
      <c r="D420" s="176" t="s">
        <v>741</v>
      </c>
      <c r="E420" s="172">
        <v>1548</v>
      </c>
      <c r="F420" s="177">
        <v>328</v>
      </c>
      <c r="G420" s="177">
        <v>640</v>
      </c>
      <c r="H420" s="178">
        <v>580</v>
      </c>
      <c r="I420" s="172">
        <v>1548</v>
      </c>
      <c r="J420" s="177">
        <v>340</v>
      </c>
      <c r="K420" s="177">
        <v>714</v>
      </c>
      <c r="L420" s="178">
        <v>494</v>
      </c>
      <c r="M420" s="172">
        <v>1421</v>
      </c>
      <c r="N420" s="177">
        <v>334</v>
      </c>
      <c r="O420" s="177">
        <v>629</v>
      </c>
      <c r="P420" s="178">
        <v>458</v>
      </c>
    </row>
    <row r="421" spans="1:16" x14ac:dyDescent="0.3">
      <c r="A421" s="208">
        <v>8</v>
      </c>
      <c r="B421" s="176" t="s">
        <v>233</v>
      </c>
      <c r="C421" s="176">
        <v>8560</v>
      </c>
      <c r="D421" s="175" t="s">
        <v>246</v>
      </c>
      <c r="E421" s="172">
        <v>1651</v>
      </c>
      <c r="F421" s="177">
        <v>342</v>
      </c>
      <c r="G421" s="177">
        <v>965</v>
      </c>
      <c r="H421" s="178">
        <v>344</v>
      </c>
      <c r="I421" s="172">
        <v>1590</v>
      </c>
      <c r="J421" s="177">
        <v>359</v>
      </c>
      <c r="K421" s="177">
        <v>873</v>
      </c>
      <c r="L421" s="178">
        <v>358</v>
      </c>
      <c r="M421" s="172">
        <v>1467</v>
      </c>
      <c r="N421" s="177">
        <v>345</v>
      </c>
      <c r="O421" s="177">
        <v>750</v>
      </c>
      <c r="P421" s="178">
        <v>372</v>
      </c>
    </row>
    <row r="422" spans="1:16" x14ac:dyDescent="0.3">
      <c r="A422" s="208">
        <v>50</v>
      </c>
      <c r="B422" s="176" t="s">
        <v>777</v>
      </c>
      <c r="C422" s="176">
        <v>50590</v>
      </c>
      <c r="D422" s="175" t="s">
        <v>462</v>
      </c>
      <c r="E422" s="172">
        <v>1616</v>
      </c>
      <c r="F422" s="177">
        <v>200</v>
      </c>
      <c r="G422" s="177">
        <v>1148</v>
      </c>
      <c r="H422" s="178">
        <v>268</v>
      </c>
      <c r="I422" s="172">
        <v>1434</v>
      </c>
      <c r="J422" s="177">
        <v>210</v>
      </c>
      <c r="K422" s="177">
        <v>939</v>
      </c>
      <c r="L422" s="178">
        <v>285</v>
      </c>
      <c r="M422" s="172">
        <v>1436</v>
      </c>
      <c r="N422" s="177">
        <v>206</v>
      </c>
      <c r="O422" s="177">
        <v>961</v>
      </c>
      <c r="P422" s="178">
        <v>269</v>
      </c>
    </row>
    <row r="423" spans="1:16" x14ac:dyDescent="0.3">
      <c r="A423" s="208">
        <v>85</v>
      </c>
      <c r="B423" s="176" t="s">
        <v>1105</v>
      </c>
      <c r="C423" s="176">
        <v>85430</v>
      </c>
      <c r="D423" s="176" t="s">
        <v>1122</v>
      </c>
      <c r="E423" s="172">
        <v>1371</v>
      </c>
      <c r="F423" s="177">
        <v>549</v>
      </c>
      <c r="G423" s="177">
        <v>443</v>
      </c>
      <c r="H423" s="178">
        <v>379</v>
      </c>
      <c r="I423" s="172">
        <v>1419</v>
      </c>
      <c r="J423" s="177">
        <v>566</v>
      </c>
      <c r="K423" s="177">
        <v>480</v>
      </c>
      <c r="L423" s="178">
        <v>373</v>
      </c>
      <c r="M423" s="172">
        <v>1427</v>
      </c>
      <c r="N423" s="177">
        <v>557</v>
      </c>
      <c r="O423" s="177">
        <v>520</v>
      </c>
      <c r="P423" s="178">
        <v>350</v>
      </c>
    </row>
    <row r="424" spans="1:16" x14ac:dyDescent="0.3">
      <c r="A424" s="208">
        <v>23</v>
      </c>
      <c r="B424" s="176" t="s">
        <v>268</v>
      </c>
      <c r="C424" s="176">
        <v>23672</v>
      </c>
      <c r="D424" s="175" t="s">
        <v>551</v>
      </c>
      <c r="E424" s="172">
        <v>1459</v>
      </c>
      <c r="F424" s="177">
        <v>581</v>
      </c>
      <c r="G424" s="177">
        <v>630</v>
      </c>
      <c r="H424" s="178">
        <v>248</v>
      </c>
      <c r="I424" s="172">
        <v>1474</v>
      </c>
      <c r="J424" s="177">
        <v>617</v>
      </c>
      <c r="K424" s="177">
        <v>619</v>
      </c>
      <c r="L424" s="178">
        <v>238</v>
      </c>
      <c r="M424" s="172">
        <v>1474</v>
      </c>
      <c r="N424" s="177">
        <v>596</v>
      </c>
      <c r="O424" s="177">
        <v>614</v>
      </c>
      <c r="P424" s="178">
        <v>264</v>
      </c>
    </row>
    <row r="425" spans="1:16" x14ac:dyDescent="0.3">
      <c r="A425" s="208">
        <v>70</v>
      </c>
      <c r="B425" s="176" t="s">
        <v>498</v>
      </c>
      <c r="C425" s="176">
        <v>70771</v>
      </c>
      <c r="D425" s="175" t="s">
        <v>498</v>
      </c>
      <c r="E425" s="172">
        <v>1428</v>
      </c>
      <c r="F425" s="177">
        <v>426</v>
      </c>
      <c r="G425" s="177">
        <v>789</v>
      </c>
      <c r="H425" s="178">
        <v>213</v>
      </c>
      <c r="I425" s="172">
        <v>1485</v>
      </c>
      <c r="J425" s="177">
        <v>450</v>
      </c>
      <c r="K425" s="177">
        <v>784</v>
      </c>
      <c r="L425" s="178">
        <v>251</v>
      </c>
      <c r="M425" s="172">
        <v>1417</v>
      </c>
      <c r="N425" s="177">
        <v>445</v>
      </c>
      <c r="O425" s="177">
        <v>747</v>
      </c>
      <c r="P425" s="178">
        <v>225</v>
      </c>
    </row>
    <row r="426" spans="1:16" x14ac:dyDescent="0.3">
      <c r="A426" s="208">
        <v>68</v>
      </c>
      <c r="B426" s="176" t="s">
        <v>918</v>
      </c>
      <c r="C426" s="176">
        <v>68079</v>
      </c>
      <c r="D426" s="175" t="s">
        <v>922</v>
      </c>
      <c r="E426" s="172">
        <v>1422</v>
      </c>
      <c r="F426" s="177">
        <v>263</v>
      </c>
      <c r="G426" s="177">
        <v>684</v>
      </c>
      <c r="H426" s="178">
        <v>475</v>
      </c>
      <c r="I426" s="172">
        <v>1452</v>
      </c>
      <c r="J426" s="177">
        <v>290</v>
      </c>
      <c r="K426" s="177">
        <v>693</v>
      </c>
      <c r="L426" s="178">
        <v>469</v>
      </c>
      <c r="M426" s="172">
        <v>1454</v>
      </c>
      <c r="N426" s="177">
        <v>281</v>
      </c>
      <c r="O426" s="177">
        <v>692</v>
      </c>
      <c r="P426" s="178">
        <v>481</v>
      </c>
    </row>
    <row r="427" spans="1:16" x14ac:dyDescent="0.3">
      <c r="A427" s="208">
        <v>5</v>
      </c>
      <c r="B427" s="176" t="s">
        <v>107</v>
      </c>
      <c r="C427" s="176">
        <v>5197</v>
      </c>
      <c r="D427" s="175" t="s">
        <v>145</v>
      </c>
      <c r="E427" s="172">
        <v>1454</v>
      </c>
      <c r="F427" s="177">
        <v>354</v>
      </c>
      <c r="G427" s="177">
        <v>781</v>
      </c>
      <c r="H427" s="178">
        <v>319</v>
      </c>
      <c r="I427" s="172">
        <v>1477</v>
      </c>
      <c r="J427" s="177">
        <v>375</v>
      </c>
      <c r="K427" s="177">
        <v>785</v>
      </c>
      <c r="L427" s="178">
        <v>317</v>
      </c>
      <c r="M427" s="172">
        <v>1446</v>
      </c>
      <c r="N427" s="177">
        <v>357</v>
      </c>
      <c r="O427" s="177">
        <v>767</v>
      </c>
      <c r="P427" s="178">
        <v>322</v>
      </c>
    </row>
    <row r="428" spans="1:16" x14ac:dyDescent="0.3">
      <c r="A428" s="208">
        <v>95</v>
      </c>
      <c r="B428" s="176" t="s">
        <v>1146</v>
      </c>
      <c r="C428" s="176">
        <v>95025</v>
      </c>
      <c r="D428" s="175" t="s">
        <v>1148</v>
      </c>
      <c r="E428" s="172">
        <v>1253</v>
      </c>
      <c r="F428" s="177">
        <v>309</v>
      </c>
      <c r="G428" s="177">
        <v>672</v>
      </c>
      <c r="H428" s="178">
        <v>272</v>
      </c>
      <c r="I428" s="172">
        <v>1338</v>
      </c>
      <c r="J428" s="177">
        <v>396</v>
      </c>
      <c r="K428" s="177">
        <v>669</v>
      </c>
      <c r="L428" s="178">
        <v>273</v>
      </c>
      <c r="M428" s="172">
        <v>1440</v>
      </c>
      <c r="N428" s="177">
        <v>389</v>
      </c>
      <c r="O428" s="177">
        <v>776</v>
      </c>
      <c r="P428" s="178">
        <v>275</v>
      </c>
    </row>
    <row r="429" spans="1:16" x14ac:dyDescent="0.3">
      <c r="A429" s="208">
        <v>76</v>
      </c>
      <c r="B429" s="176" t="s">
        <v>1062</v>
      </c>
      <c r="C429" s="176">
        <v>76828</v>
      </c>
      <c r="D429" s="175" t="s">
        <v>1090</v>
      </c>
      <c r="E429" s="172">
        <v>1363</v>
      </c>
      <c r="F429" s="177">
        <v>310</v>
      </c>
      <c r="G429" s="177">
        <v>687</v>
      </c>
      <c r="H429" s="178">
        <v>366</v>
      </c>
      <c r="I429" s="172">
        <v>1495</v>
      </c>
      <c r="J429" s="177">
        <v>335</v>
      </c>
      <c r="K429" s="177">
        <v>766</v>
      </c>
      <c r="L429" s="178">
        <v>394</v>
      </c>
      <c r="M429" s="172">
        <v>1434</v>
      </c>
      <c r="N429" s="177">
        <v>331</v>
      </c>
      <c r="O429" s="177">
        <v>708</v>
      </c>
      <c r="P429" s="178">
        <v>395</v>
      </c>
    </row>
    <row r="430" spans="1:16" x14ac:dyDescent="0.3">
      <c r="A430" s="208">
        <v>17</v>
      </c>
      <c r="B430" s="176" t="s">
        <v>134</v>
      </c>
      <c r="C430" s="176">
        <v>17877</v>
      </c>
      <c r="D430" s="175" t="s">
        <v>450</v>
      </c>
      <c r="E430" s="172">
        <v>1413</v>
      </c>
      <c r="F430" s="177">
        <v>331</v>
      </c>
      <c r="G430" s="177">
        <v>644</v>
      </c>
      <c r="H430" s="178">
        <v>438</v>
      </c>
      <c r="I430" s="172">
        <v>1445</v>
      </c>
      <c r="J430" s="177">
        <v>342</v>
      </c>
      <c r="K430" s="177">
        <v>654</v>
      </c>
      <c r="L430" s="178">
        <v>449</v>
      </c>
      <c r="M430" s="172">
        <v>1420</v>
      </c>
      <c r="N430" s="177">
        <v>341</v>
      </c>
      <c r="O430" s="177">
        <v>638</v>
      </c>
      <c r="P430" s="178">
        <v>441</v>
      </c>
    </row>
    <row r="431" spans="1:16" x14ac:dyDescent="0.3">
      <c r="A431" s="208">
        <v>5</v>
      </c>
      <c r="B431" s="176" t="s">
        <v>107</v>
      </c>
      <c r="C431" s="176">
        <v>5390</v>
      </c>
      <c r="D431" s="175" t="s">
        <v>172</v>
      </c>
      <c r="E431" s="172">
        <v>1421</v>
      </c>
      <c r="F431" s="177">
        <v>230</v>
      </c>
      <c r="G431" s="177">
        <v>1007</v>
      </c>
      <c r="H431" s="178">
        <v>184</v>
      </c>
      <c r="I431" s="172">
        <v>1458</v>
      </c>
      <c r="J431" s="177">
        <v>234</v>
      </c>
      <c r="K431" s="177">
        <v>1029</v>
      </c>
      <c r="L431" s="178">
        <v>195</v>
      </c>
      <c r="M431" s="172">
        <v>1422</v>
      </c>
      <c r="N431" s="177">
        <v>232</v>
      </c>
      <c r="O431" s="177">
        <v>999</v>
      </c>
      <c r="P431" s="178">
        <v>191</v>
      </c>
    </row>
    <row r="432" spans="1:16" x14ac:dyDescent="0.3">
      <c r="A432" s="208">
        <v>23</v>
      </c>
      <c r="B432" s="176" t="s">
        <v>268</v>
      </c>
      <c r="C432" s="176">
        <v>23686</v>
      </c>
      <c r="D432" s="175" t="s">
        <v>554</v>
      </c>
      <c r="E432" s="172">
        <v>1372</v>
      </c>
      <c r="F432" s="177">
        <v>586</v>
      </c>
      <c r="G432" s="177">
        <v>337</v>
      </c>
      <c r="H432" s="178">
        <v>449</v>
      </c>
      <c r="I432" s="172">
        <v>1399</v>
      </c>
      <c r="J432" s="177">
        <v>604</v>
      </c>
      <c r="K432" s="177">
        <v>332</v>
      </c>
      <c r="L432" s="178">
        <v>463</v>
      </c>
      <c r="M432" s="172">
        <v>1420</v>
      </c>
      <c r="N432" s="177">
        <v>606</v>
      </c>
      <c r="O432" s="177">
        <v>353</v>
      </c>
      <c r="P432" s="178">
        <v>461</v>
      </c>
    </row>
    <row r="433" spans="1:16" x14ac:dyDescent="0.3">
      <c r="A433" s="208">
        <v>13</v>
      </c>
      <c r="B433" s="176" t="s">
        <v>257</v>
      </c>
      <c r="C433" s="176">
        <v>13670</v>
      </c>
      <c r="D433" s="175" t="s">
        <v>292</v>
      </c>
      <c r="E433" s="172">
        <v>1398</v>
      </c>
      <c r="F433" s="177">
        <v>494</v>
      </c>
      <c r="G433" s="177">
        <v>469</v>
      </c>
      <c r="H433" s="178">
        <v>435</v>
      </c>
      <c r="I433" s="172">
        <v>1410</v>
      </c>
      <c r="J433" s="177">
        <v>512</v>
      </c>
      <c r="K433" s="177">
        <v>461</v>
      </c>
      <c r="L433" s="178">
        <v>437</v>
      </c>
      <c r="M433" s="172">
        <v>1394</v>
      </c>
      <c r="N433" s="177">
        <v>513</v>
      </c>
      <c r="O433" s="177">
        <v>452</v>
      </c>
      <c r="P433" s="178">
        <v>429</v>
      </c>
    </row>
    <row r="434" spans="1:16" x14ac:dyDescent="0.3">
      <c r="A434" s="208">
        <v>73</v>
      </c>
      <c r="B434" s="176" t="s">
        <v>1016</v>
      </c>
      <c r="C434" s="176">
        <v>73504</v>
      </c>
      <c r="D434" s="175" t="s">
        <v>1046</v>
      </c>
      <c r="E434" s="172">
        <v>1626</v>
      </c>
      <c r="F434" s="177">
        <v>943</v>
      </c>
      <c r="G434" s="177">
        <v>252</v>
      </c>
      <c r="H434" s="178">
        <v>431</v>
      </c>
      <c r="I434" s="172">
        <v>1672</v>
      </c>
      <c r="J434" s="177">
        <v>969</v>
      </c>
      <c r="K434" s="177">
        <v>263</v>
      </c>
      <c r="L434" s="178">
        <v>440</v>
      </c>
      <c r="M434" s="172">
        <v>1404</v>
      </c>
      <c r="N434" s="177">
        <v>662</v>
      </c>
      <c r="O434" s="177">
        <v>300</v>
      </c>
      <c r="P434" s="178">
        <v>442</v>
      </c>
    </row>
    <row r="435" spans="1:16" x14ac:dyDescent="0.3">
      <c r="A435" s="208">
        <v>5</v>
      </c>
      <c r="B435" s="176" t="s">
        <v>107</v>
      </c>
      <c r="C435" s="176">
        <v>5495</v>
      </c>
      <c r="D435" s="175" t="s">
        <v>182</v>
      </c>
      <c r="E435" s="172">
        <v>1160</v>
      </c>
      <c r="F435" s="177">
        <v>476</v>
      </c>
      <c r="G435" s="177">
        <v>401</v>
      </c>
      <c r="H435" s="178">
        <v>283</v>
      </c>
      <c r="I435" s="172">
        <v>1346</v>
      </c>
      <c r="J435" s="177">
        <v>665</v>
      </c>
      <c r="K435" s="177">
        <v>413</v>
      </c>
      <c r="L435" s="178">
        <v>268</v>
      </c>
      <c r="M435" s="172">
        <v>1421</v>
      </c>
      <c r="N435" s="177">
        <v>719</v>
      </c>
      <c r="O435" s="177">
        <v>403</v>
      </c>
      <c r="P435" s="178">
        <v>299</v>
      </c>
    </row>
    <row r="436" spans="1:16" x14ac:dyDescent="0.3">
      <c r="A436" s="208">
        <v>76</v>
      </c>
      <c r="B436" s="176" t="s">
        <v>1062</v>
      </c>
      <c r="C436" s="176">
        <v>76100</v>
      </c>
      <c r="D436" s="175" t="s">
        <v>257</v>
      </c>
      <c r="E436" s="172">
        <v>1387</v>
      </c>
      <c r="F436" s="177">
        <v>344</v>
      </c>
      <c r="G436" s="177">
        <v>610</v>
      </c>
      <c r="H436" s="178">
        <v>433</v>
      </c>
      <c r="I436" s="172">
        <v>1436</v>
      </c>
      <c r="J436" s="177">
        <v>341</v>
      </c>
      <c r="K436" s="177">
        <v>622</v>
      </c>
      <c r="L436" s="178">
        <v>473</v>
      </c>
      <c r="M436" s="172">
        <v>1394</v>
      </c>
      <c r="N436" s="177">
        <v>342</v>
      </c>
      <c r="O436" s="177">
        <v>570</v>
      </c>
      <c r="P436" s="178">
        <v>482</v>
      </c>
    </row>
    <row r="437" spans="1:16" x14ac:dyDescent="0.3">
      <c r="A437" s="208">
        <v>19</v>
      </c>
      <c r="B437" s="176" t="s">
        <v>467</v>
      </c>
      <c r="C437" s="176">
        <v>19473</v>
      </c>
      <c r="D437" s="175" t="s">
        <v>280</v>
      </c>
      <c r="E437" s="172">
        <v>1283</v>
      </c>
      <c r="F437" s="177">
        <v>699</v>
      </c>
      <c r="G437" s="177">
        <v>151</v>
      </c>
      <c r="H437" s="178">
        <v>433</v>
      </c>
      <c r="I437" s="172">
        <v>1335</v>
      </c>
      <c r="J437" s="177">
        <v>724</v>
      </c>
      <c r="K437" s="177">
        <v>158</v>
      </c>
      <c r="L437" s="178">
        <v>453</v>
      </c>
      <c r="M437" s="172">
        <v>1397</v>
      </c>
      <c r="N437" s="177">
        <v>725</v>
      </c>
      <c r="O437" s="177">
        <v>203</v>
      </c>
      <c r="P437" s="178">
        <v>469</v>
      </c>
    </row>
    <row r="438" spans="1:16" x14ac:dyDescent="0.3">
      <c r="A438" s="208">
        <v>25</v>
      </c>
      <c r="B438" s="176" t="s">
        <v>558</v>
      </c>
      <c r="C438" s="176">
        <v>25718</v>
      </c>
      <c r="D438" s="175" t="s">
        <v>634</v>
      </c>
      <c r="E438" s="172">
        <v>1384</v>
      </c>
      <c r="F438" s="177">
        <v>433</v>
      </c>
      <c r="G438" s="177">
        <v>572</v>
      </c>
      <c r="H438" s="178">
        <v>379</v>
      </c>
      <c r="I438" s="172">
        <v>1407</v>
      </c>
      <c r="J438" s="177">
        <v>447</v>
      </c>
      <c r="K438" s="177">
        <v>579</v>
      </c>
      <c r="L438" s="178">
        <v>381</v>
      </c>
      <c r="M438" s="172">
        <v>1396</v>
      </c>
      <c r="N438" s="177">
        <v>444</v>
      </c>
      <c r="O438" s="177">
        <v>555</v>
      </c>
      <c r="P438" s="178">
        <v>397</v>
      </c>
    </row>
    <row r="439" spans="1:16" x14ac:dyDescent="0.3">
      <c r="A439" s="208">
        <v>86</v>
      </c>
      <c r="B439" s="176" t="s">
        <v>1123</v>
      </c>
      <c r="C439" s="176">
        <v>86757</v>
      </c>
      <c r="D439" s="175" t="s">
        <v>981</v>
      </c>
      <c r="E439" s="172">
        <v>1313</v>
      </c>
      <c r="F439" s="177">
        <v>380</v>
      </c>
      <c r="G439" s="177">
        <v>391</v>
      </c>
      <c r="H439" s="178">
        <v>542</v>
      </c>
      <c r="I439" s="172">
        <v>1355</v>
      </c>
      <c r="J439" s="177">
        <v>394</v>
      </c>
      <c r="K439" s="177">
        <v>375</v>
      </c>
      <c r="L439" s="178">
        <v>586</v>
      </c>
      <c r="M439" s="172">
        <v>1338</v>
      </c>
      <c r="N439" s="177">
        <v>399</v>
      </c>
      <c r="O439" s="177">
        <v>390</v>
      </c>
      <c r="P439" s="178">
        <v>549</v>
      </c>
    </row>
    <row r="440" spans="1:16" x14ac:dyDescent="0.3">
      <c r="A440" s="208">
        <v>17</v>
      </c>
      <c r="B440" s="176" t="s">
        <v>134</v>
      </c>
      <c r="C440" s="176">
        <v>17524</v>
      </c>
      <c r="D440" s="175" t="s">
        <v>440</v>
      </c>
      <c r="E440" s="172">
        <v>1423</v>
      </c>
      <c r="F440" s="177">
        <v>269</v>
      </c>
      <c r="G440" s="177">
        <v>872</v>
      </c>
      <c r="H440" s="178">
        <v>282</v>
      </c>
      <c r="I440" s="172">
        <v>1361</v>
      </c>
      <c r="J440" s="177">
        <v>279</v>
      </c>
      <c r="K440" s="177">
        <v>797</v>
      </c>
      <c r="L440" s="178">
        <v>285</v>
      </c>
      <c r="M440" s="172">
        <v>1363</v>
      </c>
      <c r="N440" s="177">
        <v>285</v>
      </c>
      <c r="O440" s="177">
        <v>799</v>
      </c>
      <c r="P440" s="178">
        <v>279</v>
      </c>
    </row>
    <row r="441" spans="1:16" x14ac:dyDescent="0.3">
      <c r="A441" s="208">
        <v>19</v>
      </c>
      <c r="B441" s="176" t="s">
        <v>467</v>
      </c>
      <c r="C441" s="176">
        <v>19110</v>
      </c>
      <c r="D441" s="175" t="s">
        <v>471</v>
      </c>
      <c r="E441" s="172">
        <v>1319</v>
      </c>
      <c r="F441" s="177">
        <v>456</v>
      </c>
      <c r="G441" s="177">
        <v>620</v>
      </c>
      <c r="H441" s="178">
        <v>243</v>
      </c>
      <c r="I441" s="172">
        <v>1427</v>
      </c>
      <c r="J441" s="177">
        <v>491</v>
      </c>
      <c r="K441" s="177">
        <v>653</v>
      </c>
      <c r="L441" s="178">
        <v>283</v>
      </c>
      <c r="M441" s="172">
        <v>1331</v>
      </c>
      <c r="N441" s="177">
        <v>447</v>
      </c>
      <c r="O441" s="177">
        <v>637</v>
      </c>
      <c r="P441" s="178">
        <v>247</v>
      </c>
    </row>
    <row r="442" spans="1:16" x14ac:dyDescent="0.3">
      <c r="A442" s="208">
        <v>66</v>
      </c>
      <c r="B442" s="176" t="s">
        <v>443</v>
      </c>
      <c r="C442" s="176">
        <v>66045</v>
      </c>
      <c r="D442" s="175" t="s">
        <v>906</v>
      </c>
      <c r="E442" s="172">
        <v>1750</v>
      </c>
      <c r="F442" s="177">
        <v>471</v>
      </c>
      <c r="G442" s="177">
        <v>782</v>
      </c>
      <c r="H442" s="178">
        <v>497</v>
      </c>
      <c r="I442" s="172">
        <v>1365</v>
      </c>
      <c r="J442" s="177">
        <v>485</v>
      </c>
      <c r="K442" s="177">
        <v>380</v>
      </c>
      <c r="L442" s="178">
        <v>500</v>
      </c>
      <c r="M442" s="172">
        <v>1364</v>
      </c>
      <c r="N442" s="177">
        <v>481</v>
      </c>
      <c r="O442" s="177">
        <v>385</v>
      </c>
      <c r="P442" s="178">
        <v>498</v>
      </c>
    </row>
    <row r="443" spans="1:16" x14ac:dyDescent="0.3">
      <c r="A443" s="208">
        <v>5</v>
      </c>
      <c r="B443" s="176" t="s">
        <v>107</v>
      </c>
      <c r="C443" s="176">
        <v>5040</v>
      </c>
      <c r="D443" s="175" t="s">
        <v>117</v>
      </c>
      <c r="E443" s="172">
        <v>1371</v>
      </c>
      <c r="F443" s="177">
        <v>379</v>
      </c>
      <c r="G443" s="177">
        <v>583</v>
      </c>
      <c r="H443" s="178">
        <v>409</v>
      </c>
      <c r="I443" s="172">
        <v>1340</v>
      </c>
      <c r="J443" s="177">
        <v>387</v>
      </c>
      <c r="K443" s="177">
        <v>559</v>
      </c>
      <c r="L443" s="178">
        <v>394</v>
      </c>
      <c r="M443" s="172">
        <v>1388</v>
      </c>
      <c r="N443" s="177">
        <v>404</v>
      </c>
      <c r="O443" s="177">
        <v>568</v>
      </c>
      <c r="P443" s="178">
        <v>416</v>
      </c>
    </row>
    <row r="444" spans="1:16" x14ac:dyDescent="0.3">
      <c r="A444" s="208">
        <v>15</v>
      </c>
      <c r="B444" s="176" t="s">
        <v>304</v>
      </c>
      <c r="C444" s="176">
        <v>15087</v>
      </c>
      <c r="D444" s="175" t="s">
        <v>309</v>
      </c>
      <c r="E444" s="172">
        <v>1316</v>
      </c>
      <c r="F444" s="177">
        <v>422</v>
      </c>
      <c r="G444" s="177">
        <v>660</v>
      </c>
      <c r="H444" s="178">
        <v>234</v>
      </c>
      <c r="I444" s="172">
        <v>1351</v>
      </c>
      <c r="J444" s="177">
        <v>426</v>
      </c>
      <c r="K444" s="177">
        <v>691</v>
      </c>
      <c r="L444" s="178">
        <v>234</v>
      </c>
      <c r="M444" s="172">
        <v>1367</v>
      </c>
      <c r="N444" s="177">
        <v>425</v>
      </c>
      <c r="O444" s="177">
        <v>706</v>
      </c>
      <c r="P444" s="178">
        <v>236</v>
      </c>
    </row>
    <row r="445" spans="1:16" x14ac:dyDescent="0.3">
      <c r="A445" s="208">
        <v>20</v>
      </c>
      <c r="B445" s="176" t="s">
        <v>504</v>
      </c>
      <c r="C445" s="176">
        <v>20383</v>
      </c>
      <c r="D445" s="175" t="s">
        <v>518</v>
      </c>
      <c r="E445" s="172">
        <v>1346</v>
      </c>
      <c r="F445" s="177">
        <v>303</v>
      </c>
      <c r="G445" s="177">
        <v>805</v>
      </c>
      <c r="H445" s="178">
        <v>238</v>
      </c>
      <c r="I445" s="172">
        <v>1411</v>
      </c>
      <c r="J445" s="177">
        <v>315</v>
      </c>
      <c r="K445" s="177">
        <v>848</v>
      </c>
      <c r="L445" s="178">
        <v>248</v>
      </c>
      <c r="M445" s="172">
        <v>1357</v>
      </c>
      <c r="N445" s="177">
        <v>312</v>
      </c>
      <c r="O445" s="177">
        <v>802</v>
      </c>
      <c r="P445" s="178">
        <v>243</v>
      </c>
    </row>
    <row r="446" spans="1:16" x14ac:dyDescent="0.3">
      <c r="A446" s="208">
        <v>50</v>
      </c>
      <c r="B446" s="176" t="s">
        <v>777</v>
      </c>
      <c r="C446" s="176">
        <v>50325</v>
      </c>
      <c r="D446" s="175" t="s">
        <v>789</v>
      </c>
      <c r="E446" s="172">
        <v>1324</v>
      </c>
      <c r="F446" s="177">
        <v>74</v>
      </c>
      <c r="G446" s="177">
        <v>1075</v>
      </c>
      <c r="H446" s="178">
        <v>175</v>
      </c>
      <c r="I446" s="172">
        <v>1379</v>
      </c>
      <c r="J446" s="177">
        <v>81</v>
      </c>
      <c r="K446" s="177">
        <v>1126</v>
      </c>
      <c r="L446" s="178">
        <v>172</v>
      </c>
      <c r="M446" s="172">
        <v>1366</v>
      </c>
      <c r="N446" s="177">
        <v>76</v>
      </c>
      <c r="O446" s="177">
        <v>1112</v>
      </c>
      <c r="P446" s="178">
        <v>178</v>
      </c>
    </row>
    <row r="447" spans="1:16" x14ac:dyDescent="0.3">
      <c r="A447" s="208">
        <v>15</v>
      </c>
      <c r="B447" s="176" t="s">
        <v>304</v>
      </c>
      <c r="C447" s="176">
        <v>15755</v>
      </c>
      <c r="D447" s="175" t="s">
        <v>396</v>
      </c>
      <c r="E447" s="172">
        <v>1527</v>
      </c>
      <c r="F447" s="177">
        <v>359</v>
      </c>
      <c r="G447" s="177">
        <v>1045</v>
      </c>
      <c r="H447" s="178">
        <v>123</v>
      </c>
      <c r="I447" s="172">
        <v>1354</v>
      </c>
      <c r="J447" s="177">
        <v>364</v>
      </c>
      <c r="K447" s="177">
        <v>875</v>
      </c>
      <c r="L447" s="178">
        <v>115</v>
      </c>
      <c r="M447" s="172">
        <v>1352</v>
      </c>
      <c r="N447" s="177">
        <v>383</v>
      </c>
      <c r="O447" s="177">
        <v>853</v>
      </c>
      <c r="P447" s="178">
        <v>116</v>
      </c>
    </row>
    <row r="448" spans="1:16" x14ac:dyDescent="0.3">
      <c r="A448" s="208">
        <v>20</v>
      </c>
      <c r="B448" s="176" t="s">
        <v>504</v>
      </c>
      <c r="C448" s="176">
        <v>20550</v>
      </c>
      <c r="D448" s="175" t="s">
        <v>522</v>
      </c>
      <c r="E448" s="172">
        <v>1310</v>
      </c>
      <c r="F448" s="177">
        <v>330</v>
      </c>
      <c r="G448" s="177">
        <v>623</v>
      </c>
      <c r="H448" s="178">
        <v>357</v>
      </c>
      <c r="I448" s="172">
        <v>1324</v>
      </c>
      <c r="J448" s="177">
        <v>337</v>
      </c>
      <c r="K448" s="177">
        <v>643</v>
      </c>
      <c r="L448" s="178">
        <v>344</v>
      </c>
      <c r="M448" s="172">
        <v>1341</v>
      </c>
      <c r="N448" s="177">
        <v>344</v>
      </c>
      <c r="O448" s="177">
        <v>655</v>
      </c>
      <c r="P448" s="178">
        <v>342</v>
      </c>
    </row>
    <row r="449" spans="1:16" x14ac:dyDescent="0.3">
      <c r="A449" s="208">
        <v>54</v>
      </c>
      <c r="B449" s="176" t="s">
        <v>856</v>
      </c>
      <c r="C449" s="176">
        <v>54820</v>
      </c>
      <c r="D449" s="175" t="s">
        <v>219</v>
      </c>
      <c r="E449" s="172">
        <v>1486</v>
      </c>
      <c r="F449" s="177">
        <v>544</v>
      </c>
      <c r="G449" s="177">
        <v>631</v>
      </c>
      <c r="H449" s="178">
        <v>311</v>
      </c>
      <c r="I449" s="172">
        <v>1401</v>
      </c>
      <c r="J449" s="177">
        <v>464</v>
      </c>
      <c r="K449" s="177">
        <v>604</v>
      </c>
      <c r="L449" s="178">
        <v>333</v>
      </c>
      <c r="M449" s="172">
        <v>1336</v>
      </c>
      <c r="N449" s="177">
        <v>443</v>
      </c>
      <c r="O449" s="177">
        <v>553</v>
      </c>
      <c r="P449" s="178">
        <v>340</v>
      </c>
    </row>
    <row r="450" spans="1:16" x14ac:dyDescent="0.3">
      <c r="A450" s="208">
        <v>8</v>
      </c>
      <c r="B450" s="176" t="s">
        <v>233</v>
      </c>
      <c r="C450" s="176">
        <v>8520</v>
      </c>
      <c r="D450" s="176" t="s">
        <v>243</v>
      </c>
      <c r="E450" s="172">
        <v>1423</v>
      </c>
      <c r="F450" s="177">
        <v>339</v>
      </c>
      <c r="G450" s="177">
        <v>427</v>
      </c>
      <c r="H450" s="178">
        <v>657</v>
      </c>
      <c r="I450" s="172">
        <v>1375</v>
      </c>
      <c r="J450" s="177">
        <v>369</v>
      </c>
      <c r="K450" s="177">
        <v>476</v>
      </c>
      <c r="L450" s="178">
        <v>530</v>
      </c>
      <c r="M450" s="172">
        <v>1476</v>
      </c>
      <c r="N450" s="177">
        <v>355</v>
      </c>
      <c r="O450" s="177">
        <v>442</v>
      </c>
      <c r="P450" s="178">
        <v>679</v>
      </c>
    </row>
    <row r="451" spans="1:16" x14ac:dyDescent="0.3">
      <c r="A451" s="208">
        <v>19</v>
      </c>
      <c r="B451" s="176" t="s">
        <v>467</v>
      </c>
      <c r="C451" s="176">
        <v>19137</v>
      </c>
      <c r="D451" s="176" t="s">
        <v>473</v>
      </c>
      <c r="E451" s="172">
        <v>1323</v>
      </c>
      <c r="F451" s="177">
        <v>778</v>
      </c>
      <c r="G451" s="177">
        <v>212</v>
      </c>
      <c r="H451" s="178">
        <v>333</v>
      </c>
      <c r="I451" s="172">
        <v>1365</v>
      </c>
      <c r="J451" s="177">
        <v>805</v>
      </c>
      <c r="K451" s="177">
        <v>220</v>
      </c>
      <c r="L451" s="178">
        <v>340</v>
      </c>
      <c r="M451" s="172">
        <v>1314</v>
      </c>
      <c r="N451" s="177">
        <v>748</v>
      </c>
      <c r="O451" s="177">
        <v>232</v>
      </c>
      <c r="P451" s="178">
        <v>334</v>
      </c>
    </row>
    <row r="452" spans="1:16" x14ac:dyDescent="0.3">
      <c r="A452" s="208">
        <v>70</v>
      </c>
      <c r="B452" s="176" t="s">
        <v>498</v>
      </c>
      <c r="C452" s="176">
        <v>70742</v>
      </c>
      <c r="D452" s="175" t="s">
        <v>1013</v>
      </c>
      <c r="E452" s="172">
        <v>1287</v>
      </c>
      <c r="F452" s="177">
        <v>484</v>
      </c>
      <c r="G452" s="177">
        <v>502</v>
      </c>
      <c r="H452" s="178">
        <v>301</v>
      </c>
      <c r="I452" s="172">
        <v>1317</v>
      </c>
      <c r="J452" s="177">
        <v>503</v>
      </c>
      <c r="K452" s="177">
        <v>485</v>
      </c>
      <c r="L452" s="178">
        <v>329</v>
      </c>
      <c r="M452" s="172">
        <v>1314</v>
      </c>
      <c r="N452" s="177">
        <v>510</v>
      </c>
      <c r="O452" s="177">
        <v>477</v>
      </c>
      <c r="P452" s="178">
        <v>327</v>
      </c>
    </row>
    <row r="453" spans="1:16" x14ac:dyDescent="0.3">
      <c r="A453" s="208">
        <v>15</v>
      </c>
      <c r="B453" s="176" t="s">
        <v>304</v>
      </c>
      <c r="C453" s="176">
        <v>15693</v>
      </c>
      <c r="D453" s="175" t="s">
        <v>390</v>
      </c>
      <c r="E453" s="172">
        <v>1279</v>
      </c>
      <c r="F453" s="177">
        <v>589</v>
      </c>
      <c r="G453" s="177">
        <v>427</v>
      </c>
      <c r="H453" s="178">
        <v>263</v>
      </c>
      <c r="I453" s="172">
        <v>1314</v>
      </c>
      <c r="J453" s="177">
        <v>593</v>
      </c>
      <c r="K453" s="177">
        <v>449</v>
      </c>
      <c r="L453" s="178">
        <v>272</v>
      </c>
      <c r="M453" s="172">
        <v>1314</v>
      </c>
      <c r="N453" s="177">
        <v>594</v>
      </c>
      <c r="O453" s="177">
        <v>448</v>
      </c>
      <c r="P453" s="178">
        <v>272</v>
      </c>
    </row>
    <row r="454" spans="1:16" x14ac:dyDescent="0.3">
      <c r="A454" s="208">
        <v>70</v>
      </c>
      <c r="B454" s="176" t="s">
        <v>498</v>
      </c>
      <c r="C454" s="176">
        <v>70429</v>
      </c>
      <c r="D454" s="175" t="s">
        <v>1003</v>
      </c>
      <c r="E454" s="172">
        <v>1469</v>
      </c>
      <c r="F454" s="177">
        <v>659</v>
      </c>
      <c r="G454" s="177">
        <v>554</v>
      </c>
      <c r="H454" s="178">
        <v>256</v>
      </c>
      <c r="I454" s="172">
        <v>1364</v>
      </c>
      <c r="J454" s="177">
        <v>674</v>
      </c>
      <c r="K454" s="177">
        <v>385</v>
      </c>
      <c r="L454" s="178">
        <v>305</v>
      </c>
      <c r="M454" s="172">
        <v>1336</v>
      </c>
      <c r="N454" s="177">
        <v>650</v>
      </c>
      <c r="O454" s="177">
        <v>354</v>
      </c>
      <c r="P454" s="178">
        <v>332</v>
      </c>
    </row>
    <row r="455" spans="1:16" x14ac:dyDescent="0.3">
      <c r="A455" s="208">
        <v>86</v>
      </c>
      <c r="B455" s="176" t="s">
        <v>1123</v>
      </c>
      <c r="C455" s="176">
        <v>86573</v>
      </c>
      <c r="D455" s="175" t="s">
        <v>1129</v>
      </c>
      <c r="E455" s="172">
        <v>1293</v>
      </c>
      <c r="F455" s="177">
        <v>598</v>
      </c>
      <c r="G455" s="177">
        <v>208</v>
      </c>
      <c r="H455" s="178">
        <v>487</v>
      </c>
      <c r="I455" s="172">
        <v>1289</v>
      </c>
      <c r="J455" s="177">
        <v>610</v>
      </c>
      <c r="K455" s="177">
        <v>183</v>
      </c>
      <c r="L455" s="178">
        <v>496</v>
      </c>
      <c r="M455" s="172">
        <v>1304</v>
      </c>
      <c r="N455" s="177">
        <v>612</v>
      </c>
      <c r="O455" s="177">
        <v>198</v>
      </c>
      <c r="P455" s="178">
        <v>494</v>
      </c>
    </row>
    <row r="456" spans="1:16" x14ac:dyDescent="0.3">
      <c r="A456" s="208">
        <v>47</v>
      </c>
      <c r="B456" s="176" t="s">
        <v>748</v>
      </c>
      <c r="C456" s="176">
        <v>47058</v>
      </c>
      <c r="D456" s="175" t="s">
        <v>752</v>
      </c>
      <c r="E456" s="172">
        <v>1296</v>
      </c>
      <c r="F456" s="177">
        <v>484</v>
      </c>
      <c r="G456" s="177">
        <v>454</v>
      </c>
      <c r="H456" s="178">
        <v>358</v>
      </c>
      <c r="I456" s="172">
        <v>1285</v>
      </c>
      <c r="J456" s="177">
        <v>453</v>
      </c>
      <c r="K456" s="177">
        <v>443</v>
      </c>
      <c r="L456" s="178">
        <v>389</v>
      </c>
      <c r="M456" s="172">
        <v>1276</v>
      </c>
      <c r="N456" s="177">
        <v>481</v>
      </c>
      <c r="O456" s="177">
        <v>436</v>
      </c>
      <c r="P456" s="178">
        <v>359</v>
      </c>
    </row>
    <row r="457" spans="1:16" x14ac:dyDescent="0.3">
      <c r="A457" s="208">
        <v>66</v>
      </c>
      <c r="B457" s="176" t="s">
        <v>443</v>
      </c>
      <c r="C457" s="176">
        <v>66440</v>
      </c>
      <c r="D457" s="175" t="s">
        <v>912</v>
      </c>
      <c r="E457" s="172">
        <v>1283</v>
      </c>
      <c r="F457" s="177">
        <v>419</v>
      </c>
      <c r="G457" s="177">
        <v>357</v>
      </c>
      <c r="H457" s="178">
        <v>507</v>
      </c>
      <c r="I457" s="172">
        <v>1313</v>
      </c>
      <c r="J457" s="177">
        <v>433</v>
      </c>
      <c r="K457" s="177">
        <v>383</v>
      </c>
      <c r="L457" s="178">
        <v>497</v>
      </c>
      <c r="M457" s="172">
        <v>1317</v>
      </c>
      <c r="N457" s="177">
        <v>428</v>
      </c>
      <c r="O457" s="177">
        <v>380</v>
      </c>
      <c r="P457" s="178">
        <v>509</v>
      </c>
    </row>
    <row r="458" spans="1:16" x14ac:dyDescent="0.3">
      <c r="A458" s="208">
        <v>20</v>
      </c>
      <c r="B458" s="176" t="s">
        <v>504</v>
      </c>
      <c r="C458" s="176">
        <v>20517</v>
      </c>
      <c r="D458" s="175" t="s">
        <v>521</v>
      </c>
      <c r="E458" s="172">
        <v>1264</v>
      </c>
      <c r="F458" s="177">
        <v>322</v>
      </c>
      <c r="G458" s="177">
        <v>571</v>
      </c>
      <c r="H458" s="178">
        <v>371</v>
      </c>
      <c r="I458" s="172">
        <v>1296</v>
      </c>
      <c r="J458" s="177">
        <v>328</v>
      </c>
      <c r="K458" s="177">
        <v>595</v>
      </c>
      <c r="L458" s="178">
        <v>373</v>
      </c>
      <c r="M458" s="172">
        <v>1300</v>
      </c>
      <c r="N458" s="177">
        <v>321</v>
      </c>
      <c r="O458" s="177">
        <v>611</v>
      </c>
      <c r="P458" s="178">
        <v>368</v>
      </c>
    </row>
    <row r="459" spans="1:16" x14ac:dyDescent="0.3">
      <c r="A459" s="208">
        <v>15</v>
      </c>
      <c r="B459" s="176" t="s">
        <v>304</v>
      </c>
      <c r="C459" s="176">
        <v>15480</v>
      </c>
      <c r="D459" s="175" t="s">
        <v>359</v>
      </c>
      <c r="E459" s="172">
        <v>1243</v>
      </c>
      <c r="F459" s="177">
        <v>362</v>
      </c>
      <c r="G459" s="177">
        <v>750</v>
      </c>
      <c r="H459" s="178">
        <v>131</v>
      </c>
      <c r="I459" s="172">
        <v>1288</v>
      </c>
      <c r="J459" s="177">
        <v>370</v>
      </c>
      <c r="K459" s="177">
        <v>779</v>
      </c>
      <c r="L459" s="178">
        <v>139</v>
      </c>
      <c r="M459" s="172">
        <v>1294</v>
      </c>
      <c r="N459" s="177">
        <v>371</v>
      </c>
      <c r="O459" s="177">
        <v>782</v>
      </c>
      <c r="P459" s="178">
        <v>141</v>
      </c>
    </row>
    <row r="460" spans="1:16" x14ac:dyDescent="0.3">
      <c r="A460" s="208">
        <v>19</v>
      </c>
      <c r="B460" s="176" t="s">
        <v>467</v>
      </c>
      <c r="C460" s="176">
        <v>19821</v>
      </c>
      <c r="D460" s="175" t="s">
        <v>501</v>
      </c>
      <c r="E460" s="172">
        <v>1279</v>
      </c>
      <c r="F460" s="177">
        <v>600</v>
      </c>
      <c r="G460" s="177">
        <v>175</v>
      </c>
      <c r="H460" s="178">
        <v>504</v>
      </c>
      <c r="I460" s="172">
        <v>1281</v>
      </c>
      <c r="J460" s="177">
        <v>613</v>
      </c>
      <c r="K460" s="177">
        <v>163</v>
      </c>
      <c r="L460" s="178">
        <v>505</v>
      </c>
      <c r="M460" s="172">
        <v>1254</v>
      </c>
      <c r="N460" s="177">
        <v>612</v>
      </c>
      <c r="O460" s="177">
        <v>168</v>
      </c>
      <c r="P460" s="178">
        <v>474</v>
      </c>
    </row>
    <row r="461" spans="1:16" x14ac:dyDescent="0.3">
      <c r="A461" s="208">
        <v>25</v>
      </c>
      <c r="B461" s="176" t="s">
        <v>558</v>
      </c>
      <c r="C461" s="176">
        <v>25645</v>
      </c>
      <c r="D461" s="175" t="s">
        <v>630</v>
      </c>
      <c r="E461" s="172">
        <v>1256</v>
      </c>
      <c r="F461" s="177">
        <v>374</v>
      </c>
      <c r="G461" s="177">
        <v>620</v>
      </c>
      <c r="H461" s="178">
        <v>262</v>
      </c>
      <c r="I461" s="172">
        <v>1270</v>
      </c>
      <c r="J461" s="177">
        <v>383</v>
      </c>
      <c r="K461" s="177">
        <v>616</v>
      </c>
      <c r="L461" s="178">
        <v>271</v>
      </c>
      <c r="M461" s="172">
        <v>1283</v>
      </c>
      <c r="N461" s="177">
        <v>381</v>
      </c>
      <c r="O461" s="177">
        <v>628</v>
      </c>
      <c r="P461" s="178">
        <v>274</v>
      </c>
    </row>
    <row r="462" spans="1:16" x14ac:dyDescent="0.3">
      <c r="A462" s="208">
        <v>25</v>
      </c>
      <c r="B462" s="176" t="s">
        <v>558</v>
      </c>
      <c r="C462" s="176">
        <v>25658</v>
      </c>
      <c r="D462" s="175" t="s">
        <v>198</v>
      </c>
      <c r="E462" s="172">
        <v>1282</v>
      </c>
      <c r="F462" s="177">
        <v>328</v>
      </c>
      <c r="G462" s="177">
        <v>507</v>
      </c>
      <c r="H462" s="178">
        <v>447</v>
      </c>
      <c r="I462" s="172">
        <v>1289</v>
      </c>
      <c r="J462" s="177">
        <v>329</v>
      </c>
      <c r="K462" s="177">
        <v>514</v>
      </c>
      <c r="L462" s="178">
        <v>446</v>
      </c>
      <c r="M462" s="172">
        <v>1288</v>
      </c>
      <c r="N462" s="177">
        <v>334</v>
      </c>
      <c r="O462" s="177">
        <v>500</v>
      </c>
      <c r="P462" s="178">
        <v>454</v>
      </c>
    </row>
    <row r="463" spans="1:16" x14ac:dyDescent="0.3">
      <c r="A463" s="208">
        <v>5</v>
      </c>
      <c r="B463" s="176" t="s">
        <v>107</v>
      </c>
      <c r="C463" s="176">
        <v>5660</v>
      </c>
      <c r="D463" s="175" t="s">
        <v>202</v>
      </c>
      <c r="E463" s="172">
        <v>1265</v>
      </c>
      <c r="F463" s="177">
        <v>318</v>
      </c>
      <c r="G463" s="177">
        <v>652</v>
      </c>
      <c r="H463" s="178">
        <v>295</v>
      </c>
      <c r="I463" s="172">
        <v>1277</v>
      </c>
      <c r="J463" s="177">
        <v>329</v>
      </c>
      <c r="K463" s="177">
        <v>647</v>
      </c>
      <c r="L463" s="178">
        <v>301</v>
      </c>
      <c r="M463" s="172">
        <v>1268</v>
      </c>
      <c r="N463" s="177">
        <v>325</v>
      </c>
      <c r="O463" s="177">
        <v>650</v>
      </c>
      <c r="P463" s="178">
        <v>293</v>
      </c>
    </row>
    <row r="464" spans="1:16" x14ac:dyDescent="0.3">
      <c r="A464" s="208">
        <v>17</v>
      </c>
      <c r="B464" s="176" t="s">
        <v>134</v>
      </c>
      <c r="C464" s="176">
        <v>17050</v>
      </c>
      <c r="D464" s="175" t="s">
        <v>427</v>
      </c>
      <c r="E464" s="172">
        <v>1296</v>
      </c>
      <c r="F464" s="177">
        <v>362</v>
      </c>
      <c r="G464" s="177">
        <v>589</v>
      </c>
      <c r="H464" s="178">
        <v>345</v>
      </c>
      <c r="I464" s="172">
        <v>1276</v>
      </c>
      <c r="J464" s="177">
        <v>375</v>
      </c>
      <c r="K464" s="177">
        <v>530</v>
      </c>
      <c r="L464" s="178">
        <v>371</v>
      </c>
      <c r="M464" s="172">
        <v>1262</v>
      </c>
      <c r="N464" s="177">
        <v>366</v>
      </c>
      <c r="O464" s="177">
        <v>536</v>
      </c>
      <c r="P464" s="178">
        <v>360</v>
      </c>
    </row>
    <row r="465" spans="1:16" x14ac:dyDescent="0.3">
      <c r="A465" s="208">
        <v>17</v>
      </c>
      <c r="B465" s="176" t="s">
        <v>134</v>
      </c>
      <c r="C465" s="176">
        <v>17662</v>
      </c>
      <c r="D465" s="175" t="s">
        <v>445</v>
      </c>
      <c r="E465" s="172">
        <v>1256</v>
      </c>
      <c r="F465" s="177">
        <v>438</v>
      </c>
      <c r="G465" s="177">
        <v>191</v>
      </c>
      <c r="H465" s="178">
        <v>627</v>
      </c>
      <c r="I465" s="172">
        <v>1268</v>
      </c>
      <c r="J465" s="177">
        <v>457</v>
      </c>
      <c r="K465" s="177">
        <v>171</v>
      </c>
      <c r="L465" s="178">
        <v>640</v>
      </c>
      <c r="M465" s="172">
        <v>1273</v>
      </c>
      <c r="N465" s="177">
        <v>454</v>
      </c>
      <c r="O465" s="177">
        <v>173</v>
      </c>
      <c r="P465" s="178">
        <v>646</v>
      </c>
    </row>
    <row r="466" spans="1:16" x14ac:dyDescent="0.3">
      <c r="A466" s="208">
        <v>15</v>
      </c>
      <c r="B466" s="176" t="s">
        <v>304</v>
      </c>
      <c r="C466" s="176">
        <v>15204</v>
      </c>
      <c r="D466" s="175" t="s">
        <v>324</v>
      </c>
      <c r="E466" s="172">
        <v>1263</v>
      </c>
      <c r="F466" s="177">
        <v>583</v>
      </c>
      <c r="G466" s="177">
        <v>549</v>
      </c>
      <c r="H466" s="178">
        <v>131</v>
      </c>
      <c r="I466" s="172">
        <v>1279</v>
      </c>
      <c r="J466" s="177">
        <v>584</v>
      </c>
      <c r="K466" s="177">
        <v>567</v>
      </c>
      <c r="L466" s="178">
        <v>128</v>
      </c>
      <c r="M466" s="172">
        <v>1258</v>
      </c>
      <c r="N466" s="177">
        <v>574</v>
      </c>
      <c r="O466" s="177">
        <v>565</v>
      </c>
      <c r="P466" s="178">
        <v>119</v>
      </c>
    </row>
    <row r="467" spans="1:16" x14ac:dyDescent="0.3">
      <c r="A467" s="208">
        <v>5</v>
      </c>
      <c r="B467" s="176" t="s">
        <v>107</v>
      </c>
      <c r="C467" s="176">
        <v>5120</v>
      </c>
      <c r="D467" s="176" t="s">
        <v>132</v>
      </c>
      <c r="E467" s="172">
        <v>1260</v>
      </c>
      <c r="F467" s="177">
        <v>526</v>
      </c>
      <c r="G467" s="177">
        <v>512</v>
      </c>
      <c r="H467" s="178">
        <v>222</v>
      </c>
      <c r="I467" s="172">
        <v>1360</v>
      </c>
      <c r="J467" s="177">
        <v>535</v>
      </c>
      <c r="K467" s="177">
        <v>600</v>
      </c>
      <c r="L467" s="178">
        <v>225</v>
      </c>
      <c r="M467" s="172">
        <v>1264</v>
      </c>
      <c r="N467" s="177">
        <v>513</v>
      </c>
      <c r="O467" s="177">
        <v>524</v>
      </c>
      <c r="P467" s="178">
        <v>227</v>
      </c>
    </row>
    <row r="468" spans="1:16" x14ac:dyDescent="0.3">
      <c r="A468" s="208">
        <v>85</v>
      </c>
      <c r="B468" s="176" t="s">
        <v>1105</v>
      </c>
      <c r="C468" s="176">
        <v>85263</v>
      </c>
      <c r="D468" s="175" t="s">
        <v>1116</v>
      </c>
      <c r="E468" s="172">
        <v>1186</v>
      </c>
      <c r="F468" s="177">
        <v>433</v>
      </c>
      <c r="G468" s="177">
        <v>475</v>
      </c>
      <c r="H468" s="178">
        <v>278</v>
      </c>
      <c r="I468" s="172">
        <v>1247</v>
      </c>
      <c r="J468" s="177">
        <v>523</v>
      </c>
      <c r="K468" s="177">
        <v>452</v>
      </c>
      <c r="L468" s="178">
        <v>272</v>
      </c>
      <c r="M468" s="172">
        <v>1271</v>
      </c>
      <c r="N468" s="177">
        <v>514</v>
      </c>
      <c r="O468" s="177">
        <v>470</v>
      </c>
      <c r="P468" s="178">
        <v>287</v>
      </c>
    </row>
    <row r="469" spans="1:16" x14ac:dyDescent="0.3">
      <c r="A469" s="208">
        <v>23</v>
      </c>
      <c r="B469" s="176" t="s">
        <v>268</v>
      </c>
      <c r="C469" s="176">
        <v>23675</v>
      </c>
      <c r="D469" s="175" t="s">
        <v>552</v>
      </c>
      <c r="E469" s="172">
        <v>1214</v>
      </c>
      <c r="F469" s="177">
        <v>528</v>
      </c>
      <c r="G469" s="177">
        <v>338</v>
      </c>
      <c r="H469" s="178">
        <v>348</v>
      </c>
      <c r="I469" s="172">
        <v>1240</v>
      </c>
      <c r="J469" s="177">
        <v>552</v>
      </c>
      <c r="K469" s="177">
        <v>340</v>
      </c>
      <c r="L469" s="178">
        <v>348</v>
      </c>
      <c r="M469" s="172">
        <v>1236</v>
      </c>
      <c r="N469" s="177">
        <v>556</v>
      </c>
      <c r="O469" s="177">
        <v>350</v>
      </c>
      <c r="P469" s="178">
        <v>330</v>
      </c>
    </row>
    <row r="470" spans="1:16" x14ac:dyDescent="0.3">
      <c r="A470" s="208">
        <v>17</v>
      </c>
      <c r="B470" s="176" t="s">
        <v>134</v>
      </c>
      <c r="C470" s="176">
        <v>17433</v>
      </c>
      <c r="D470" s="175" t="s">
        <v>433</v>
      </c>
      <c r="E470" s="172">
        <v>1224</v>
      </c>
      <c r="F470" s="177">
        <v>341</v>
      </c>
      <c r="G470" s="177">
        <v>485</v>
      </c>
      <c r="H470" s="178">
        <v>398</v>
      </c>
      <c r="I470" s="172">
        <v>1250</v>
      </c>
      <c r="J470" s="177">
        <v>348</v>
      </c>
      <c r="K470" s="177">
        <v>489</v>
      </c>
      <c r="L470" s="178">
        <v>413</v>
      </c>
      <c r="M470" s="172">
        <v>1297</v>
      </c>
      <c r="N470" s="177">
        <v>346</v>
      </c>
      <c r="O470" s="177">
        <v>485</v>
      </c>
      <c r="P470" s="178">
        <v>466</v>
      </c>
    </row>
    <row r="471" spans="1:16" x14ac:dyDescent="0.3">
      <c r="A471" s="208">
        <v>73</v>
      </c>
      <c r="B471" s="176" t="s">
        <v>1016</v>
      </c>
      <c r="C471" s="176">
        <v>73055</v>
      </c>
      <c r="D471" s="175" t="s">
        <v>1022</v>
      </c>
      <c r="E471" s="172">
        <v>1328</v>
      </c>
      <c r="F471" s="177">
        <v>436</v>
      </c>
      <c r="G471" s="177">
        <v>652</v>
      </c>
      <c r="H471" s="178">
        <v>240</v>
      </c>
      <c r="I471" s="172">
        <v>1396</v>
      </c>
      <c r="J471" s="177">
        <v>478</v>
      </c>
      <c r="K471" s="177">
        <v>673</v>
      </c>
      <c r="L471" s="178">
        <v>245</v>
      </c>
      <c r="M471" s="172">
        <v>1286</v>
      </c>
      <c r="N471" s="177">
        <v>381</v>
      </c>
      <c r="O471" s="177">
        <v>615</v>
      </c>
      <c r="P471" s="178">
        <v>290</v>
      </c>
    </row>
    <row r="472" spans="1:16" x14ac:dyDescent="0.3">
      <c r="A472" s="208">
        <v>52</v>
      </c>
      <c r="B472" s="176" t="s">
        <v>180</v>
      </c>
      <c r="C472" s="176">
        <v>52678</v>
      </c>
      <c r="D472" s="175" t="s">
        <v>845</v>
      </c>
      <c r="E472" s="172">
        <v>1218</v>
      </c>
      <c r="F472" s="177">
        <v>449</v>
      </c>
      <c r="G472" s="177">
        <v>174</v>
      </c>
      <c r="H472" s="178">
        <v>595</v>
      </c>
      <c r="I472" s="172">
        <v>1265</v>
      </c>
      <c r="J472" s="177">
        <v>489</v>
      </c>
      <c r="K472" s="177">
        <v>177</v>
      </c>
      <c r="L472" s="178">
        <v>599</v>
      </c>
      <c r="M472" s="172">
        <v>1233</v>
      </c>
      <c r="N472" s="177">
        <v>489</v>
      </c>
      <c r="O472" s="177">
        <v>147</v>
      </c>
      <c r="P472" s="178">
        <v>597</v>
      </c>
    </row>
    <row r="473" spans="1:16" x14ac:dyDescent="0.3">
      <c r="A473" s="208">
        <v>19</v>
      </c>
      <c r="B473" s="176" t="s">
        <v>467</v>
      </c>
      <c r="C473" s="176">
        <v>19355</v>
      </c>
      <c r="D473" s="175" t="s">
        <v>479</v>
      </c>
      <c r="E473" s="172">
        <v>1202</v>
      </c>
      <c r="F473" s="177">
        <v>560</v>
      </c>
      <c r="G473" s="177">
        <v>179</v>
      </c>
      <c r="H473" s="178">
        <v>463</v>
      </c>
      <c r="I473" s="172">
        <v>1226</v>
      </c>
      <c r="J473" s="177">
        <v>584</v>
      </c>
      <c r="K473" s="177">
        <v>171</v>
      </c>
      <c r="L473" s="178">
        <v>471</v>
      </c>
      <c r="M473" s="172">
        <v>1231</v>
      </c>
      <c r="N473" s="177">
        <v>582</v>
      </c>
      <c r="O473" s="177">
        <v>180</v>
      </c>
      <c r="P473" s="178">
        <v>469</v>
      </c>
    </row>
    <row r="474" spans="1:16" x14ac:dyDescent="0.3">
      <c r="A474" s="208">
        <v>19</v>
      </c>
      <c r="B474" s="176" t="s">
        <v>467</v>
      </c>
      <c r="C474" s="176">
        <v>19780</v>
      </c>
      <c r="D474" s="175" t="s">
        <v>497</v>
      </c>
      <c r="E474" s="172">
        <v>1215</v>
      </c>
      <c r="F474" s="177">
        <v>564</v>
      </c>
      <c r="G474" s="177">
        <v>285</v>
      </c>
      <c r="H474" s="178">
        <v>366</v>
      </c>
      <c r="I474" s="172">
        <v>1257</v>
      </c>
      <c r="J474" s="177">
        <v>606</v>
      </c>
      <c r="K474" s="177">
        <v>262</v>
      </c>
      <c r="L474" s="178">
        <v>389</v>
      </c>
      <c r="M474" s="172">
        <v>1214</v>
      </c>
      <c r="N474" s="177">
        <v>604</v>
      </c>
      <c r="O474" s="177">
        <v>239</v>
      </c>
      <c r="P474" s="178">
        <v>371</v>
      </c>
    </row>
    <row r="475" spans="1:16" x14ac:dyDescent="0.3">
      <c r="A475" s="208">
        <v>76</v>
      </c>
      <c r="B475" s="176" t="s">
        <v>1062</v>
      </c>
      <c r="C475" s="176">
        <v>76403</v>
      </c>
      <c r="D475" s="176" t="s">
        <v>349</v>
      </c>
      <c r="E475" s="172">
        <v>1223</v>
      </c>
      <c r="F475" s="177">
        <v>237</v>
      </c>
      <c r="G475" s="177">
        <v>570</v>
      </c>
      <c r="H475" s="178">
        <v>416</v>
      </c>
      <c r="I475" s="172">
        <v>1219</v>
      </c>
      <c r="J475" s="177">
        <v>247</v>
      </c>
      <c r="K475" s="177">
        <v>567</v>
      </c>
      <c r="L475" s="178">
        <v>405</v>
      </c>
      <c r="M475" s="172">
        <v>1247</v>
      </c>
      <c r="N475" s="177">
        <v>246</v>
      </c>
      <c r="O475" s="177">
        <v>580</v>
      </c>
      <c r="P475" s="178">
        <v>421</v>
      </c>
    </row>
    <row r="476" spans="1:16" x14ac:dyDescent="0.3">
      <c r="A476" s="208">
        <v>86</v>
      </c>
      <c r="B476" s="176" t="s">
        <v>1123</v>
      </c>
      <c r="C476" s="176">
        <v>86571</v>
      </c>
      <c r="D476" s="175" t="s">
        <v>1128</v>
      </c>
      <c r="E476" s="172">
        <v>1198</v>
      </c>
      <c r="F476" s="177">
        <v>560</v>
      </c>
      <c r="G476" s="177">
        <v>190</v>
      </c>
      <c r="H476" s="178">
        <v>448</v>
      </c>
      <c r="I476" s="172">
        <v>1272</v>
      </c>
      <c r="J476" s="177">
        <v>576</v>
      </c>
      <c r="K476" s="177">
        <v>233</v>
      </c>
      <c r="L476" s="178">
        <v>463</v>
      </c>
      <c r="M476" s="172">
        <v>1232</v>
      </c>
      <c r="N476" s="177">
        <v>573</v>
      </c>
      <c r="O476" s="177">
        <v>191</v>
      </c>
      <c r="P476" s="178">
        <v>468</v>
      </c>
    </row>
    <row r="477" spans="1:16" x14ac:dyDescent="0.3">
      <c r="A477" s="208">
        <v>68</v>
      </c>
      <c r="B477" s="176" t="s">
        <v>918</v>
      </c>
      <c r="C477" s="176">
        <v>68167</v>
      </c>
      <c r="D477" s="175" t="s">
        <v>929</v>
      </c>
      <c r="E477" s="172">
        <v>1257</v>
      </c>
      <c r="F477" s="177">
        <v>370</v>
      </c>
      <c r="G477" s="177">
        <v>503</v>
      </c>
      <c r="H477" s="178">
        <v>384</v>
      </c>
      <c r="I477" s="172">
        <v>1253</v>
      </c>
      <c r="J477" s="177">
        <v>376</v>
      </c>
      <c r="K477" s="177">
        <v>486</v>
      </c>
      <c r="L477" s="178">
        <v>391</v>
      </c>
      <c r="M477" s="172">
        <v>1234</v>
      </c>
      <c r="N477" s="177">
        <v>363</v>
      </c>
      <c r="O477" s="177">
        <v>472</v>
      </c>
      <c r="P477" s="178">
        <v>399</v>
      </c>
    </row>
    <row r="478" spans="1:16" x14ac:dyDescent="0.3">
      <c r="A478" s="208">
        <v>20</v>
      </c>
      <c r="B478" s="176" t="s">
        <v>504</v>
      </c>
      <c r="C478" s="176">
        <v>20175</v>
      </c>
      <c r="D478" s="175" t="s">
        <v>511</v>
      </c>
      <c r="E478" s="172">
        <v>1278</v>
      </c>
      <c r="F478" s="177">
        <v>636</v>
      </c>
      <c r="G478" s="177">
        <v>246</v>
      </c>
      <c r="H478" s="178">
        <v>396</v>
      </c>
      <c r="I478" s="172">
        <v>1282</v>
      </c>
      <c r="J478" s="177">
        <v>629</v>
      </c>
      <c r="K478" s="177">
        <v>289</v>
      </c>
      <c r="L478" s="178">
        <v>364</v>
      </c>
      <c r="M478" s="172">
        <v>1297</v>
      </c>
      <c r="N478" s="177">
        <v>619</v>
      </c>
      <c r="O478" s="177">
        <v>243</v>
      </c>
      <c r="P478" s="178">
        <v>435</v>
      </c>
    </row>
    <row r="479" spans="1:16" x14ac:dyDescent="0.3">
      <c r="A479" s="208">
        <v>19</v>
      </c>
      <c r="B479" s="176" t="s">
        <v>467</v>
      </c>
      <c r="C479" s="176">
        <v>19212</v>
      </c>
      <c r="D479" s="175" t="s">
        <v>475</v>
      </c>
      <c r="E479" s="172">
        <v>1219</v>
      </c>
      <c r="F479" s="177">
        <v>438</v>
      </c>
      <c r="G479" s="177">
        <v>370</v>
      </c>
      <c r="H479" s="178">
        <v>411</v>
      </c>
      <c r="I479" s="172">
        <v>1251</v>
      </c>
      <c r="J479" s="177">
        <v>463</v>
      </c>
      <c r="K479" s="177">
        <v>362</v>
      </c>
      <c r="L479" s="178">
        <v>426</v>
      </c>
      <c r="M479" s="172">
        <v>1213</v>
      </c>
      <c r="N479" s="177">
        <v>457</v>
      </c>
      <c r="O479" s="177">
        <v>336</v>
      </c>
      <c r="P479" s="178">
        <v>420</v>
      </c>
    </row>
    <row r="480" spans="1:16" x14ac:dyDescent="0.3">
      <c r="A480" s="208">
        <v>25</v>
      </c>
      <c r="B480" s="176" t="s">
        <v>558</v>
      </c>
      <c r="C480" s="176">
        <v>25123</v>
      </c>
      <c r="D480" s="175" t="s">
        <v>568</v>
      </c>
      <c r="E480" s="172">
        <v>1258</v>
      </c>
      <c r="F480" s="177">
        <v>267</v>
      </c>
      <c r="G480" s="177">
        <v>682</v>
      </c>
      <c r="H480" s="178">
        <v>309</v>
      </c>
      <c r="I480" s="172">
        <v>1207</v>
      </c>
      <c r="J480" s="177">
        <v>260</v>
      </c>
      <c r="K480" s="177">
        <v>644</v>
      </c>
      <c r="L480" s="178">
        <v>303</v>
      </c>
      <c r="M480" s="172">
        <v>1214</v>
      </c>
      <c r="N480" s="177">
        <v>256</v>
      </c>
      <c r="O480" s="177">
        <v>650</v>
      </c>
      <c r="P480" s="178">
        <v>308</v>
      </c>
    </row>
    <row r="481" spans="1:16" x14ac:dyDescent="0.3">
      <c r="A481" s="208">
        <v>25</v>
      </c>
      <c r="B481" s="176" t="s">
        <v>558</v>
      </c>
      <c r="C481" s="176">
        <v>25793</v>
      </c>
      <c r="D481" s="175" t="s">
        <v>647</v>
      </c>
      <c r="E481" s="172">
        <v>1253</v>
      </c>
      <c r="F481" s="177">
        <v>251</v>
      </c>
      <c r="G481" s="177">
        <v>810</v>
      </c>
      <c r="H481" s="178">
        <v>192</v>
      </c>
      <c r="I481" s="172">
        <v>1266</v>
      </c>
      <c r="J481" s="177">
        <v>258</v>
      </c>
      <c r="K481" s="177">
        <v>805</v>
      </c>
      <c r="L481" s="178">
        <v>203</v>
      </c>
      <c r="M481" s="172">
        <v>1219</v>
      </c>
      <c r="N481" s="177">
        <v>250</v>
      </c>
      <c r="O481" s="177">
        <v>754</v>
      </c>
      <c r="P481" s="178">
        <v>215</v>
      </c>
    </row>
    <row r="482" spans="1:16" x14ac:dyDescent="0.3">
      <c r="A482" s="208">
        <v>68</v>
      </c>
      <c r="B482" s="176" t="s">
        <v>918</v>
      </c>
      <c r="C482" s="176">
        <v>68500</v>
      </c>
      <c r="D482" s="175" t="s">
        <v>965</v>
      </c>
      <c r="E482" s="172">
        <v>1193</v>
      </c>
      <c r="F482" s="177">
        <v>246</v>
      </c>
      <c r="G482" s="177">
        <v>513</v>
      </c>
      <c r="H482" s="178">
        <v>434</v>
      </c>
      <c r="I482" s="172">
        <v>1220</v>
      </c>
      <c r="J482" s="177">
        <v>283</v>
      </c>
      <c r="K482" s="177">
        <v>496</v>
      </c>
      <c r="L482" s="178">
        <v>441</v>
      </c>
      <c r="M482" s="172">
        <v>1200</v>
      </c>
      <c r="N482" s="177">
        <v>259</v>
      </c>
      <c r="O482" s="177">
        <v>501</v>
      </c>
      <c r="P482" s="178">
        <v>440</v>
      </c>
    </row>
    <row r="483" spans="1:16" x14ac:dyDescent="0.3">
      <c r="A483" s="208">
        <v>52</v>
      </c>
      <c r="B483" s="176" t="s">
        <v>180</v>
      </c>
      <c r="C483" s="176">
        <v>52683</v>
      </c>
      <c r="D483" s="175" t="s">
        <v>846</v>
      </c>
      <c r="E483" s="172">
        <v>1194</v>
      </c>
      <c r="F483" s="177">
        <v>363</v>
      </c>
      <c r="G483" s="177">
        <v>302</v>
      </c>
      <c r="H483" s="178">
        <v>529</v>
      </c>
      <c r="I483" s="172">
        <v>1222</v>
      </c>
      <c r="J483" s="177">
        <v>373</v>
      </c>
      <c r="K483" s="177">
        <v>313</v>
      </c>
      <c r="L483" s="178">
        <v>536</v>
      </c>
      <c r="M483" s="172">
        <v>1184</v>
      </c>
      <c r="N483" s="177">
        <v>363</v>
      </c>
      <c r="O483" s="177">
        <v>298</v>
      </c>
      <c r="P483" s="178">
        <v>523</v>
      </c>
    </row>
    <row r="484" spans="1:16" x14ac:dyDescent="0.3">
      <c r="A484" s="208">
        <v>73</v>
      </c>
      <c r="B484" s="176" t="s">
        <v>1016</v>
      </c>
      <c r="C484" s="176">
        <v>73148</v>
      </c>
      <c r="D484" s="175" t="s">
        <v>1025</v>
      </c>
      <c r="E484" s="172">
        <v>1281</v>
      </c>
      <c r="F484" s="177">
        <v>456</v>
      </c>
      <c r="G484" s="177">
        <v>449</v>
      </c>
      <c r="H484" s="178">
        <v>376</v>
      </c>
      <c r="I484" s="172">
        <v>1305</v>
      </c>
      <c r="J484" s="177">
        <v>467</v>
      </c>
      <c r="K484" s="177">
        <v>454</v>
      </c>
      <c r="L484" s="178">
        <v>384</v>
      </c>
      <c r="M484" s="172">
        <v>1210</v>
      </c>
      <c r="N484" s="177">
        <v>364</v>
      </c>
      <c r="O484" s="177">
        <v>445</v>
      </c>
      <c r="P484" s="178">
        <v>401</v>
      </c>
    </row>
    <row r="485" spans="1:16" x14ac:dyDescent="0.3">
      <c r="A485" s="208">
        <v>52</v>
      </c>
      <c r="B485" s="176" t="s">
        <v>180</v>
      </c>
      <c r="C485" s="176">
        <v>52612</v>
      </c>
      <c r="D485" s="175" t="s">
        <v>629</v>
      </c>
      <c r="E485" s="172">
        <v>1180</v>
      </c>
      <c r="F485" s="177">
        <v>360</v>
      </c>
      <c r="G485" s="177">
        <v>290</v>
      </c>
      <c r="H485" s="178">
        <v>530</v>
      </c>
      <c r="I485" s="172">
        <v>1187</v>
      </c>
      <c r="J485" s="177">
        <v>379</v>
      </c>
      <c r="K485" s="177">
        <v>279</v>
      </c>
      <c r="L485" s="178">
        <v>529</v>
      </c>
      <c r="M485" s="172">
        <v>1192</v>
      </c>
      <c r="N485" s="177">
        <v>375</v>
      </c>
      <c r="O485" s="177">
        <v>284</v>
      </c>
      <c r="P485" s="178">
        <v>533</v>
      </c>
    </row>
    <row r="486" spans="1:16" x14ac:dyDescent="0.3">
      <c r="A486" s="208">
        <v>52</v>
      </c>
      <c r="B486" s="176" t="s">
        <v>180</v>
      </c>
      <c r="C486" s="176">
        <v>52317</v>
      </c>
      <c r="D486" s="175" t="s">
        <v>821</v>
      </c>
      <c r="E486" s="172">
        <v>1110</v>
      </c>
      <c r="F486" s="177">
        <v>277</v>
      </c>
      <c r="G486" s="177">
        <v>414</v>
      </c>
      <c r="H486" s="178">
        <v>419</v>
      </c>
      <c r="I486" s="172">
        <v>1201</v>
      </c>
      <c r="J486" s="177">
        <v>287</v>
      </c>
      <c r="K486" s="177">
        <v>480</v>
      </c>
      <c r="L486" s="178">
        <v>434</v>
      </c>
      <c r="M486" s="172">
        <v>1181</v>
      </c>
      <c r="N486" s="177">
        <v>284</v>
      </c>
      <c r="O486" s="177">
        <v>469</v>
      </c>
      <c r="P486" s="178">
        <v>428</v>
      </c>
    </row>
    <row r="487" spans="1:16" x14ac:dyDescent="0.3">
      <c r="A487" s="208">
        <v>68</v>
      </c>
      <c r="B487" s="176" t="s">
        <v>918</v>
      </c>
      <c r="C487" s="176">
        <v>68572</v>
      </c>
      <c r="D487" s="175" t="s">
        <v>972</v>
      </c>
      <c r="E487" s="172">
        <v>1134</v>
      </c>
      <c r="F487" s="177">
        <v>349</v>
      </c>
      <c r="G487" s="177">
        <v>374</v>
      </c>
      <c r="H487" s="178">
        <v>411</v>
      </c>
      <c r="I487" s="172">
        <v>1208</v>
      </c>
      <c r="J487" s="177">
        <v>366</v>
      </c>
      <c r="K487" s="177">
        <v>426</v>
      </c>
      <c r="L487" s="178">
        <v>416</v>
      </c>
      <c r="M487" s="172">
        <v>1172</v>
      </c>
      <c r="N487" s="177">
        <v>344</v>
      </c>
      <c r="O487" s="177">
        <v>423</v>
      </c>
      <c r="P487" s="178">
        <v>405</v>
      </c>
    </row>
    <row r="488" spans="1:16" x14ac:dyDescent="0.3">
      <c r="A488" s="208">
        <v>91</v>
      </c>
      <c r="B488" s="176" t="s">
        <v>1134</v>
      </c>
      <c r="C488" s="176">
        <v>91263</v>
      </c>
      <c r="D488" s="175" t="s">
        <v>1136</v>
      </c>
      <c r="E488" s="172">
        <v>2129</v>
      </c>
      <c r="F488" s="177">
        <v>30</v>
      </c>
      <c r="G488" s="177">
        <v>2044</v>
      </c>
      <c r="H488" s="178">
        <v>55</v>
      </c>
      <c r="I488" s="172">
        <v>1120</v>
      </c>
      <c r="J488" s="177">
        <v>29</v>
      </c>
      <c r="K488" s="177">
        <v>1062</v>
      </c>
      <c r="L488" s="178">
        <v>29</v>
      </c>
      <c r="M488" s="172">
        <v>1172</v>
      </c>
      <c r="N488" s="177">
        <v>25</v>
      </c>
      <c r="O488" s="177">
        <v>1124</v>
      </c>
      <c r="P488" s="178">
        <v>23</v>
      </c>
    </row>
    <row r="489" spans="1:16" x14ac:dyDescent="0.3">
      <c r="A489" s="208">
        <v>41</v>
      </c>
      <c r="B489" s="176" t="s">
        <v>699</v>
      </c>
      <c r="C489" s="176">
        <v>41359</v>
      </c>
      <c r="D489" s="175" t="s">
        <v>714</v>
      </c>
      <c r="E489" s="172">
        <v>1164</v>
      </c>
      <c r="F489" s="177">
        <v>479</v>
      </c>
      <c r="G489" s="177">
        <v>319</v>
      </c>
      <c r="H489" s="178">
        <v>366</v>
      </c>
      <c r="I489" s="172">
        <v>1185</v>
      </c>
      <c r="J489" s="177">
        <v>488</v>
      </c>
      <c r="K489" s="177">
        <v>335</v>
      </c>
      <c r="L489" s="178">
        <v>362</v>
      </c>
      <c r="M489" s="172">
        <v>1186</v>
      </c>
      <c r="N489" s="177">
        <v>485</v>
      </c>
      <c r="O489" s="177">
        <v>328</v>
      </c>
      <c r="P489" s="178">
        <v>373</v>
      </c>
    </row>
    <row r="490" spans="1:16" x14ac:dyDescent="0.3">
      <c r="A490" s="208">
        <v>47</v>
      </c>
      <c r="B490" s="176" t="s">
        <v>748</v>
      </c>
      <c r="C490" s="176">
        <v>47030</v>
      </c>
      <c r="D490" s="175" t="s">
        <v>750</v>
      </c>
      <c r="E490" s="172">
        <v>1138</v>
      </c>
      <c r="F490" s="177">
        <v>246</v>
      </c>
      <c r="G490" s="177">
        <v>656</v>
      </c>
      <c r="H490" s="178">
        <v>236</v>
      </c>
      <c r="I490" s="172">
        <v>1167</v>
      </c>
      <c r="J490" s="177">
        <v>258</v>
      </c>
      <c r="K490" s="177">
        <v>643</v>
      </c>
      <c r="L490" s="178">
        <v>266</v>
      </c>
      <c r="M490" s="172">
        <v>1174</v>
      </c>
      <c r="N490" s="177">
        <v>259</v>
      </c>
      <c r="O490" s="177">
        <v>649</v>
      </c>
      <c r="P490" s="178">
        <v>266</v>
      </c>
    </row>
    <row r="491" spans="1:16" x14ac:dyDescent="0.3">
      <c r="A491" s="208">
        <v>23</v>
      </c>
      <c r="B491" s="176" t="s">
        <v>268</v>
      </c>
      <c r="C491" s="176">
        <v>23500</v>
      </c>
      <c r="D491" s="175" t="s">
        <v>543</v>
      </c>
      <c r="E491" s="172">
        <v>1132</v>
      </c>
      <c r="F491" s="177">
        <v>478</v>
      </c>
      <c r="G491" s="177">
        <v>273</v>
      </c>
      <c r="H491" s="178">
        <v>381</v>
      </c>
      <c r="I491" s="172">
        <v>1155</v>
      </c>
      <c r="J491" s="177">
        <v>471</v>
      </c>
      <c r="K491" s="177">
        <v>278</v>
      </c>
      <c r="L491" s="178">
        <v>406</v>
      </c>
      <c r="M491" s="172">
        <v>1156</v>
      </c>
      <c r="N491" s="177">
        <v>464</v>
      </c>
      <c r="O491" s="177">
        <v>294</v>
      </c>
      <c r="P491" s="178">
        <v>398</v>
      </c>
    </row>
    <row r="492" spans="1:16" x14ac:dyDescent="0.3">
      <c r="A492" s="208">
        <v>73</v>
      </c>
      <c r="B492" s="176" t="s">
        <v>1016</v>
      </c>
      <c r="C492" s="176">
        <v>73624</v>
      </c>
      <c r="D492" s="175" t="s">
        <v>1054</v>
      </c>
      <c r="E492" s="172">
        <v>1324</v>
      </c>
      <c r="F492" s="177">
        <v>829</v>
      </c>
      <c r="G492" s="177">
        <v>193</v>
      </c>
      <c r="H492" s="178">
        <v>302</v>
      </c>
      <c r="I492" s="172">
        <v>1350</v>
      </c>
      <c r="J492" s="177">
        <v>857</v>
      </c>
      <c r="K492" s="177">
        <v>187</v>
      </c>
      <c r="L492" s="178">
        <v>306</v>
      </c>
      <c r="M492" s="172">
        <v>1171</v>
      </c>
      <c r="N492" s="177">
        <v>670</v>
      </c>
      <c r="O492" s="177">
        <v>184</v>
      </c>
      <c r="P492" s="178">
        <v>317</v>
      </c>
    </row>
    <row r="493" spans="1:16" x14ac:dyDescent="0.3">
      <c r="A493" s="208">
        <v>47</v>
      </c>
      <c r="B493" s="176" t="s">
        <v>748</v>
      </c>
      <c r="C493" s="176">
        <v>47268</v>
      </c>
      <c r="D493" s="175" t="s">
        <v>758</v>
      </c>
      <c r="E493" s="172">
        <v>1144</v>
      </c>
      <c r="F493" s="177">
        <v>380</v>
      </c>
      <c r="G493" s="177">
        <v>522</v>
      </c>
      <c r="H493" s="178">
        <v>242</v>
      </c>
      <c r="I493" s="172">
        <v>1138</v>
      </c>
      <c r="J493" s="177">
        <v>384</v>
      </c>
      <c r="K493" s="177">
        <v>512</v>
      </c>
      <c r="L493" s="178">
        <v>242</v>
      </c>
      <c r="M493" s="172">
        <v>1147</v>
      </c>
      <c r="N493" s="177">
        <v>395</v>
      </c>
      <c r="O493" s="177">
        <v>519</v>
      </c>
      <c r="P493" s="178">
        <v>233</v>
      </c>
    </row>
    <row r="494" spans="1:16" x14ac:dyDescent="0.3">
      <c r="A494" s="208">
        <v>8</v>
      </c>
      <c r="B494" s="176" t="s">
        <v>233</v>
      </c>
      <c r="C494" s="176">
        <v>8421</v>
      </c>
      <c r="D494" s="175" t="s">
        <v>240</v>
      </c>
      <c r="E494" s="172">
        <v>1199</v>
      </c>
      <c r="F494" s="177">
        <v>457</v>
      </c>
      <c r="G494" s="177">
        <v>427</v>
      </c>
      <c r="H494" s="178">
        <v>315</v>
      </c>
      <c r="I494" s="172">
        <v>1176</v>
      </c>
      <c r="J494" s="177">
        <v>477</v>
      </c>
      <c r="K494" s="177">
        <v>363</v>
      </c>
      <c r="L494" s="178">
        <v>336</v>
      </c>
      <c r="M494" s="172">
        <v>1149</v>
      </c>
      <c r="N494" s="177">
        <v>460</v>
      </c>
      <c r="O494" s="177">
        <v>358</v>
      </c>
      <c r="P494" s="178">
        <v>331</v>
      </c>
    </row>
    <row r="495" spans="1:16" x14ac:dyDescent="0.3">
      <c r="A495" s="208">
        <v>25</v>
      </c>
      <c r="B495" s="176" t="s">
        <v>558</v>
      </c>
      <c r="C495" s="176">
        <v>25178</v>
      </c>
      <c r="D495" s="175" t="s">
        <v>575</v>
      </c>
      <c r="E495" s="172">
        <v>1221</v>
      </c>
      <c r="F495" s="177">
        <v>286</v>
      </c>
      <c r="G495" s="177">
        <v>604</v>
      </c>
      <c r="H495" s="178">
        <v>331</v>
      </c>
      <c r="I495" s="172">
        <v>1173</v>
      </c>
      <c r="J495" s="177">
        <v>287</v>
      </c>
      <c r="K495" s="177">
        <v>535</v>
      </c>
      <c r="L495" s="178">
        <v>351</v>
      </c>
      <c r="M495" s="172">
        <v>1150</v>
      </c>
      <c r="N495" s="177">
        <v>284</v>
      </c>
      <c r="O495" s="177">
        <v>519</v>
      </c>
      <c r="P495" s="178">
        <v>347</v>
      </c>
    </row>
    <row r="496" spans="1:16" x14ac:dyDescent="0.3">
      <c r="A496" s="208">
        <v>15</v>
      </c>
      <c r="B496" s="176" t="s">
        <v>304</v>
      </c>
      <c r="C496" s="176">
        <v>15455</v>
      </c>
      <c r="D496" s="175" t="s">
        <v>354</v>
      </c>
      <c r="E496" s="172">
        <v>1141</v>
      </c>
      <c r="F496" s="177">
        <v>414</v>
      </c>
      <c r="G496" s="177">
        <v>393</v>
      </c>
      <c r="H496" s="178">
        <v>334</v>
      </c>
      <c r="I496" s="172">
        <v>1149</v>
      </c>
      <c r="J496" s="177">
        <v>420</v>
      </c>
      <c r="K496" s="177">
        <v>395</v>
      </c>
      <c r="L496" s="178">
        <v>334</v>
      </c>
      <c r="M496" s="172">
        <v>1160</v>
      </c>
      <c r="N496" s="177">
        <v>423</v>
      </c>
      <c r="O496" s="177">
        <v>394</v>
      </c>
      <c r="P496" s="178">
        <v>343</v>
      </c>
    </row>
    <row r="497" spans="1:16" x14ac:dyDescent="0.3">
      <c r="A497" s="208">
        <v>15</v>
      </c>
      <c r="B497" s="176" t="s">
        <v>304</v>
      </c>
      <c r="C497" s="176">
        <v>15753</v>
      </c>
      <c r="D497" s="175" t="s">
        <v>395</v>
      </c>
      <c r="E497" s="172">
        <v>868</v>
      </c>
      <c r="F497" s="177">
        <v>291</v>
      </c>
      <c r="G497" s="177">
        <v>289</v>
      </c>
      <c r="H497" s="178">
        <v>288</v>
      </c>
      <c r="I497" s="172">
        <v>939</v>
      </c>
      <c r="J497" s="177">
        <v>275</v>
      </c>
      <c r="K497" s="177">
        <v>368</v>
      </c>
      <c r="L497" s="178">
        <v>296</v>
      </c>
      <c r="M497" s="172">
        <v>1139</v>
      </c>
      <c r="N497" s="177">
        <v>279</v>
      </c>
      <c r="O497" s="177">
        <v>563</v>
      </c>
      <c r="P497" s="178">
        <v>297</v>
      </c>
    </row>
    <row r="498" spans="1:16" x14ac:dyDescent="0.3">
      <c r="A498" s="208">
        <v>91</v>
      </c>
      <c r="B498" s="176" t="s">
        <v>1134</v>
      </c>
      <c r="C498" s="176">
        <v>91798</v>
      </c>
      <c r="D498" s="175" t="s">
        <v>1140</v>
      </c>
      <c r="E498" s="172">
        <v>1173</v>
      </c>
      <c r="F498" s="177">
        <v>42</v>
      </c>
      <c r="G498" s="177">
        <v>1110</v>
      </c>
      <c r="H498" s="178">
        <v>21</v>
      </c>
      <c r="I498" s="172">
        <v>1150</v>
      </c>
      <c r="J498" s="177">
        <v>41</v>
      </c>
      <c r="K498" s="177">
        <v>1088</v>
      </c>
      <c r="L498" s="178">
        <v>21</v>
      </c>
      <c r="M498" s="172">
        <v>1134</v>
      </c>
      <c r="N498" s="177">
        <v>41</v>
      </c>
      <c r="O498" s="177">
        <v>1072</v>
      </c>
      <c r="P498" s="178">
        <v>21</v>
      </c>
    </row>
    <row r="499" spans="1:16" x14ac:dyDescent="0.3">
      <c r="A499" s="208">
        <v>44</v>
      </c>
      <c r="B499" s="176" t="s">
        <v>734</v>
      </c>
      <c r="C499" s="176">
        <v>44855</v>
      </c>
      <c r="D499" s="175" t="s">
        <v>747</v>
      </c>
      <c r="E499" s="172">
        <v>1092</v>
      </c>
      <c r="F499" s="177">
        <v>229</v>
      </c>
      <c r="G499" s="177">
        <v>643</v>
      </c>
      <c r="H499" s="178">
        <v>220</v>
      </c>
      <c r="I499" s="172">
        <v>1138</v>
      </c>
      <c r="J499" s="177">
        <v>241</v>
      </c>
      <c r="K499" s="177">
        <v>638</v>
      </c>
      <c r="L499" s="178">
        <v>259</v>
      </c>
      <c r="M499" s="172">
        <v>1114</v>
      </c>
      <c r="N499" s="177">
        <v>242</v>
      </c>
      <c r="O499" s="177">
        <v>627</v>
      </c>
      <c r="P499" s="178">
        <v>245</v>
      </c>
    </row>
    <row r="500" spans="1:16" x14ac:dyDescent="0.3">
      <c r="A500" s="208">
        <v>15</v>
      </c>
      <c r="B500" s="176" t="s">
        <v>304</v>
      </c>
      <c r="C500" s="176">
        <v>15790</v>
      </c>
      <c r="D500" s="175" t="s">
        <v>406</v>
      </c>
      <c r="E500" s="172">
        <v>1225</v>
      </c>
      <c r="F500" s="177">
        <v>210</v>
      </c>
      <c r="G500" s="177">
        <v>899</v>
      </c>
      <c r="H500" s="178">
        <v>116</v>
      </c>
      <c r="I500" s="172">
        <v>1213</v>
      </c>
      <c r="J500" s="177">
        <v>215</v>
      </c>
      <c r="K500" s="177">
        <v>887</v>
      </c>
      <c r="L500" s="178">
        <v>111</v>
      </c>
      <c r="M500" s="172">
        <v>1145</v>
      </c>
      <c r="N500" s="177">
        <v>212</v>
      </c>
      <c r="O500" s="177">
        <v>804</v>
      </c>
      <c r="P500" s="178">
        <v>129</v>
      </c>
    </row>
    <row r="501" spans="1:16" x14ac:dyDescent="0.3">
      <c r="A501" s="208">
        <v>76</v>
      </c>
      <c r="B501" s="176" t="s">
        <v>1062</v>
      </c>
      <c r="C501" s="176">
        <v>76041</v>
      </c>
      <c r="D501" s="175" t="s">
        <v>1066</v>
      </c>
      <c r="E501" s="172">
        <v>1083</v>
      </c>
      <c r="F501" s="177">
        <v>291</v>
      </c>
      <c r="G501" s="177">
        <v>514</v>
      </c>
      <c r="H501" s="178">
        <v>278</v>
      </c>
      <c r="I501" s="172">
        <v>1134</v>
      </c>
      <c r="J501" s="177">
        <v>309</v>
      </c>
      <c r="K501" s="177">
        <v>541</v>
      </c>
      <c r="L501" s="178">
        <v>284</v>
      </c>
      <c r="M501" s="172">
        <v>1146</v>
      </c>
      <c r="N501" s="177">
        <v>309</v>
      </c>
      <c r="O501" s="177">
        <v>533</v>
      </c>
      <c r="P501" s="178">
        <v>304</v>
      </c>
    </row>
    <row r="502" spans="1:16" x14ac:dyDescent="0.3">
      <c r="A502" s="208">
        <v>20</v>
      </c>
      <c r="B502" s="176" t="s">
        <v>504</v>
      </c>
      <c r="C502" s="176">
        <v>20614</v>
      </c>
      <c r="D502" s="175" t="s">
        <v>524</v>
      </c>
      <c r="E502" s="172">
        <v>1035</v>
      </c>
      <c r="F502" s="177">
        <v>383</v>
      </c>
      <c r="G502" s="177">
        <v>222</v>
      </c>
      <c r="H502" s="178">
        <v>430</v>
      </c>
      <c r="I502" s="172">
        <v>1067</v>
      </c>
      <c r="J502" s="177">
        <v>401</v>
      </c>
      <c r="K502" s="177">
        <v>230</v>
      </c>
      <c r="L502" s="178">
        <v>436</v>
      </c>
      <c r="M502" s="172">
        <v>1123</v>
      </c>
      <c r="N502" s="177">
        <v>382</v>
      </c>
      <c r="O502" s="177">
        <v>302</v>
      </c>
      <c r="P502" s="178">
        <v>439</v>
      </c>
    </row>
    <row r="503" spans="1:16" x14ac:dyDescent="0.3">
      <c r="A503" s="208">
        <v>5</v>
      </c>
      <c r="B503" s="176" t="s">
        <v>107</v>
      </c>
      <c r="C503" s="176">
        <v>5310</v>
      </c>
      <c r="D503" s="175" t="s">
        <v>159</v>
      </c>
      <c r="E503" s="172">
        <v>1178</v>
      </c>
      <c r="F503" s="177">
        <v>190</v>
      </c>
      <c r="G503" s="177">
        <v>725</v>
      </c>
      <c r="H503" s="178">
        <v>263</v>
      </c>
      <c r="I503" s="172">
        <v>1155</v>
      </c>
      <c r="J503" s="177">
        <v>209</v>
      </c>
      <c r="K503" s="177">
        <v>681</v>
      </c>
      <c r="L503" s="178">
        <v>265</v>
      </c>
      <c r="M503" s="172">
        <v>1130</v>
      </c>
      <c r="N503" s="177">
        <v>207</v>
      </c>
      <c r="O503" s="177">
        <v>647</v>
      </c>
      <c r="P503" s="178">
        <v>276</v>
      </c>
    </row>
    <row r="504" spans="1:16" x14ac:dyDescent="0.3">
      <c r="A504" s="208">
        <v>73</v>
      </c>
      <c r="B504" s="176" t="s">
        <v>1016</v>
      </c>
      <c r="C504" s="176">
        <v>73616</v>
      </c>
      <c r="D504" s="175" t="s">
        <v>1052</v>
      </c>
      <c r="E504" s="172">
        <v>1201</v>
      </c>
      <c r="F504" s="177">
        <v>732</v>
      </c>
      <c r="G504" s="177">
        <v>117</v>
      </c>
      <c r="H504" s="178">
        <v>352</v>
      </c>
      <c r="I504" s="172">
        <v>1249</v>
      </c>
      <c r="J504" s="177">
        <v>766</v>
      </c>
      <c r="K504" s="177">
        <v>114</v>
      </c>
      <c r="L504" s="178">
        <v>369</v>
      </c>
      <c r="M504" s="172">
        <v>1117</v>
      </c>
      <c r="N504" s="177">
        <v>623</v>
      </c>
      <c r="O504" s="177">
        <v>127</v>
      </c>
      <c r="P504" s="178">
        <v>367</v>
      </c>
    </row>
    <row r="505" spans="1:16" x14ac:dyDescent="0.3">
      <c r="A505" s="208">
        <v>23</v>
      </c>
      <c r="B505" s="176" t="s">
        <v>268</v>
      </c>
      <c r="C505" s="176">
        <v>23815</v>
      </c>
      <c r="D505" s="175" t="s">
        <v>556</v>
      </c>
      <c r="E505" s="172">
        <v>1058</v>
      </c>
      <c r="F505" s="177">
        <v>564</v>
      </c>
      <c r="G505" s="177">
        <v>200</v>
      </c>
      <c r="H505" s="178">
        <v>294</v>
      </c>
      <c r="I505" s="172">
        <v>1135</v>
      </c>
      <c r="J505" s="177">
        <v>564</v>
      </c>
      <c r="K505" s="177">
        <v>200</v>
      </c>
      <c r="L505" s="178">
        <v>371</v>
      </c>
      <c r="M505" s="172">
        <v>1110</v>
      </c>
      <c r="N505" s="177">
        <v>563</v>
      </c>
      <c r="O505" s="177">
        <v>184</v>
      </c>
      <c r="P505" s="178">
        <v>363</v>
      </c>
    </row>
    <row r="506" spans="1:16" x14ac:dyDescent="0.3">
      <c r="A506" s="208">
        <v>5</v>
      </c>
      <c r="B506" s="176" t="s">
        <v>107</v>
      </c>
      <c r="C506" s="176">
        <v>5138</v>
      </c>
      <c r="D506" s="176" t="s">
        <v>136</v>
      </c>
      <c r="E506" s="172">
        <v>1109</v>
      </c>
      <c r="F506" s="177">
        <v>365</v>
      </c>
      <c r="G506" s="177">
        <v>504</v>
      </c>
      <c r="H506" s="178">
        <v>240</v>
      </c>
      <c r="I506" s="172">
        <v>1124</v>
      </c>
      <c r="J506" s="177">
        <v>380</v>
      </c>
      <c r="K506" s="177">
        <v>495</v>
      </c>
      <c r="L506" s="178">
        <v>249</v>
      </c>
      <c r="M506" s="172">
        <v>1130</v>
      </c>
      <c r="N506" s="177">
        <v>369</v>
      </c>
      <c r="O506" s="177">
        <v>500</v>
      </c>
      <c r="P506" s="178">
        <v>261</v>
      </c>
    </row>
    <row r="507" spans="1:16" x14ac:dyDescent="0.3">
      <c r="A507" s="208">
        <v>76</v>
      </c>
      <c r="B507" s="176" t="s">
        <v>1062</v>
      </c>
      <c r="C507" s="176">
        <v>76250</v>
      </c>
      <c r="D507" s="175" t="s">
        <v>1077</v>
      </c>
      <c r="E507" s="172">
        <v>1094</v>
      </c>
      <c r="F507" s="177">
        <v>284</v>
      </c>
      <c r="G507" s="177">
        <v>553</v>
      </c>
      <c r="H507" s="178">
        <v>257</v>
      </c>
      <c r="I507" s="172">
        <v>1113</v>
      </c>
      <c r="J507" s="177">
        <v>301</v>
      </c>
      <c r="K507" s="177">
        <v>534</v>
      </c>
      <c r="L507" s="178">
        <v>278</v>
      </c>
      <c r="M507" s="172">
        <v>1103</v>
      </c>
      <c r="N507" s="177">
        <v>297</v>
      </c>
      <c r="O507" s="177">
        <v>538</v>
      </c>
      <c r="P507" s="178">
        <v>268</v>
      </c>
    </row>
    <row r="508" spans="1:16" x14ac:dyDescent="0.3">
      <c r="A508" s="208">
        <v>13</v>
      </c>
      <c r="B508" s="176" t="s">
        <v>257</v>
      </c>
      <c r="C508" s="176">
        <v>13458</v>
      </c>
      <c r="D508" s="175" t="s">
        <v>278</v>
      </c>
      <c r="E508" s="172">
        <v>897</v>
      </c>
      <c r="F508" s="177">
        <v>284</v>
      </c>
      <c r="G508" s="177">
        <v>492</v>
      </c>
      <c r="H508" s="178">
        <v>121</v>
      </c>
      <c r="I508" s="172">
        <v>993</v>
      </c>
      <c r="J508" s="177">
        <v>388</v>
      </c>
      <c r="K508" s="177">
        <v>494</v>
      </c>
      <c r="L508" s="178">
        <v>111</v>
      </c>
      <c r="M508" s="172">
        <v>1103</v>
      </c>
      <c r="N508" s="177">
        <v>461</v>
      </c>
      <c r="O508" s="177">
        <v>529</v>
      </c>
      <c r="P508" s="178">
        <v>113</v>
      </c>
    </row>
    <row r="509" spans="1:16" x14ac:dyDescent="0.3">
      <c r="A509" s="208">
        <v>25</v>
      </c>
      <c r="B509" s="176" t="s">
        <v>558</v>
      </c>
      <c r="C509" s="176">
        <v>25297</v>
      </c>
      <c r="D509" s="175" t="s">
        <v>591</v>
      </c>
      <c r="E509" s="172">
        <v>975</v>
      </c>
      <c r="F509" s="177">
        <v>282</v>
      </c>
      <c r="G509" s="177">
        <v>312</v>
      </c>
      <c r="H509" s="178">
        <v>381</v>
      </c>
      <c r="I509" s="172">
        <v>1083</v>
      </c>
      <c r="J509" s="177">
        <v>375</v>
      </c>
      <c r="K509" s="177">
        <v>328</v>
      </c>
      <c r="L509" s="178">
        <v>380</v>
      </c>
      <c r="M509" s="172">
        <v>1120</v>
      </c>
      <c r="N509" s="177">
        <v>369</v>
      </c>
      <c r="O509" s="177">
        <v>351</v>
      </c>
      <c r="P509" s="178">
        <v>400</v>
      </c>
    </row>
    <row r="510" spans="1:16" x14ac:dyDescent="0.3">
      <c r="A510" s="208">
        <v>19</v>
      </c>
      <c r="B510" s="176" t="s">
        <v>467</v>
      </c>
      <c r="C510" s="176">
        <v>19050</v>
      </c>
      <c r="D510" s="175" t="s">
        <v>122</v>
      </c>
      <c r="E510" s="172">
        <v>1181</v>
      </c>
      <c r="F510" s="177">
        <v>553</v>
      </c>
      <c r="G510" s="177">
        <v>220</v>
      </c>
      <c r="H510" s="178">
        <v>408</v>
      </c>
      <c r="I510" s="172">
        <v>1095</v>
      </c>
      <c r="J510" s="177">
        <v>552</v>
      </c>
      <c r="K510" s="177">
        <v>186</v>
      </c>
      <c r="L510" s="178">
        <v>357</v>
      </c>
      <c r="M510" s="172">
        <v>1115</v>
      </c>
      <c r="N510" s="177">
        <v>555</v>
      </c>
      <c r="O510" s="177">
        <v>188</v>
      </c>
      <c r="P510" s="178">
        <v>372</v>
      </c>
    </row>
    <row r="511" spans="1:16" x14ac:dyDescent="0.3">
      <c r="A511" s="208">
        <v>23</v>
      </c>
      <c r="B511" s="176" t="s">
        <v>268</v>
      </c>
      <c r="C511" s="176">
        <v>23079</v>
      </c>
      <c r="D511" s="175" t="s">
        <v>313</v>
      </c>
      <c r="E511" s="172">
        <v>1077</v>
      </c>
      <c r="F511" s="177">
        <v>370</v>
      </c>
      <c r="G511" s="177">
        <v>417</v>
      </c>
      <c r="H511" s="178">
        <v>290</v>
      </c>
      <c r="I511" s="172">
        <v>1097</v>
      </c>
      <c r="J511" s="177">
        <v>383</v>
      </c>
      <c r="K511" s="177">
        <v>420</v>
      </c>
      <c r="L511" s="178">
        <v>294</v>
      </c>
      <c r="M511" s="172">
        <v>1064</v>
      </c>
      <c r="N511" s="177">
        <v>379</v>
      </c>
      <c r="O511" s="177">
        <v>425</v>
      </c>
      <c r="P511" s="178">
        <v>260</v>
      </c>
    </row>
    <row r="512" spans="1:16" x14ac:dyDescent="0.3">
      <c r="A512" s="208">
        <v>73</v>
      </c>
      <c r="B512" s="176" t="s">
        <v>1016</v>
      </c>
      <c r="C512" s="176">
        <v>73861</v>
      </c>
      <c r="D512" s="175" t="s">
        <v>1059</v>
      </c>
      <c r="E512" s="172">
        <v>1252</v>
      </c>
      <c r="F512" s="177">
        <v>564</v>
      </c>
      <c r="G512" s="177">
        <v>414</v>
      </c>
      <c r="H512" s="178">
        <v>274</v>
      </c>
      <c r="I512" s="172">
        <v>1253</v>
      </c>
      <c r="J512" s="177">
        <v>579</v>
      </c>
      <c r="K512" s="177">
        <v>393</v>
      </c>
      <c r="L512" s="178">
        <v>281</v>
      </c>
      <c r="M512" s="172">
        <v>1110</v>
      </c>
      <c r="N512" s="177">
        <v>443</v>
      </c>
      <c r="O512" s="177">
        <v>370</v>
      </c>
      <c r="P512" s="178">
        <v>297</v>
      </c>
    </row>
    <row r="513" spans="1:16" x14ac:dyDescent="0.3">
      <c r="A513" s="208">
        <v>70</v>
      </c>
      <c r="B513" s="176" t="s">
        <v>498</v>
      </c>
      <c r="C513" s="176">
        <v>70508</v>
      </c>
      <c r="D513" s="175" t="s">
        <v>1005</v>
      </c>
      <c r="E513" s="172">
        <v>1066</v>
      </c>
      <c r="F513" s="177">
        <v>387</v>
      </c>
      <c r="G513" s="177">
        <v>378</v>
      </c>
      <c r="H513" s="178">
        <v>301</v>
      </c>
      <c r="I513" s="172">
        <v>1105</v>
      </c>
      <c r="J513" s="177">
        <v>406</v>
      </c>
      <c r="K513" s="177">
        <v>420</v>
      </c>
      <c r="L513" s="178">
        <v>279</v>
      </c>
      <c r="M513" s="172">
        <v>1061</v>
      </c>
      <c r="N513" s="177">
        <v>399</v>
      </c>
      <c r="O513" s="177">
        <v>410</v>
      </c>
      <c r="P513" s="178">
        <v>252</v>
      </c>
    </row>
    <row r="514" spans="1:16" x14ac:dyDescent="0.3">
      <c r="A514" s="208">
        <v>47</v>
      </c>
      <c r="B514" s="176" t="s">
        <v>748</v>
      </c>
      <c r="C514" s="176">
        <v>47707</v>
      </c>
      <c r="D514" s="175" t="s">
        <v>771</v>
      </c>
      <c r="E514" s="172">
        <v>1027</v>
      </c>
      <c r="F514" s="177">
        <v>449</v>
      </c>
      <c r="G514" s="177">
        <v>289</v>
      </c>
      <c r="H514" s="178">
        <v>289</v>
      </c>
      <c r="I514" s="172">
        <v>1050</v>
      </c>
      <c r="J514" s="177">
        <v>417</v>
      </c>
      <c r="K514" s="177">
        <v>335</v>
      </c>
      <c r="L514" s="178">
        <v>298</v>
      </c>
      <c r="M514" s="172">
        <v>1137</v>
      </c>
      <c r="N514" s="177">
        <v>428</v>
      </c>
      <c r="O514" s="177">
        <v>362</v>
      </c>
      <c r="P514" s="178">
        <v>347</v>
      </c>
    </row>
    <row r="515" spans="1:16" x14ac:dyDescent="0.3">
      <c r="A515" s="208">
        <v>68</v>
      </c>
      <c r="B515" s="176" t="s">
        <v>918</v>
      </c>
      <c r="C515" s="176">
        <v>68895</v>
      </c>
      <c r="D515" s="175" t="s">
        <v>992</v>
      </c>
      <c r="E515" s="172">
        <v>1089</v>
      </c>
      <c r="F515" s="177">
        <v>233</v>
      </c>
      <c r="G515" s="177">
        <v>537</v>
      </c>
      <c r="H515" s="178">
        <v>319</v>
      </c>
      <c r="I515" s="172">
        <v>1108</v>
      </c>
      <c r="J515" s="177">
        <v>240</v>
      </c>
      <c r="K515" s="177">
        <v>549</v>
      </c>
      <c r="L515" s="178">
        <v>319</v>
      </c>
      <c r="M515" s="172">
        <v>1084</v>
      </c>
      <c r="N515" s="177">
        <v>221</v>
      </c>
      <c r="O515" s="177">
        <v>547</v>
      </c>
      <c r="P515" s="178">
        <v>316</v>
      </c>
    </row>
    <row r="516" spans="1:16" x14ac:dyDescent="0.3">
      <c r="A516" s="208">
        <v>19</v>
      </c>
      <c r="B516" s="176" t="s">
        <v>467</v>
      </c>
      <c r="C516" s="176">
        <v>19824</v>
      </c>
      <c r="D516" s="175" t="s">
        <v>502</v>
      </c>
      <c r="E516" s="172">
        <v>1015</v>
      </c>
      <c r="F516" s="177">
        <v>400</v>
      </c>
      <c r="G516" s="177">
        <v>392</v>
      </c>
      <c r="H516" s="178">
        <v>223</v>
      </c>
      <c r="I516" s="172">
        <v>1026</v>
      </c>
      <c r="J516" s="177">
        <v>414</v>
      </c>
      <c r="K516" s="177">
        <v>382</v>
      </c>
      <c r="L516" s="178">
        <v>230</v>
      </c>
      <c r="M516" s="172">
        <v>1073</v>
      </c>
      <c r="N516" s="177">
        <v>417</v>
      </c>
      <c r="O516" s="177">
        <v>433</v>
      </c>
      <c r="P516" s="178">
        <v>223</v>
      </c>
    </row>
    <row r="517" spans="1:16" x14ac:dyDescent="0.3">
      <c r="A517" s="208">
        <v>73</v>
      </c>
      <c r="B517" s="176" t="s">
        <v>1016</v>
      </c>
      <c r="C517" s="176">
        <v>73217</v>
      </c>
      <c r="D517" s="175" t="s">
        <v>1029</v>
      </c>
      <c r="E517" s="172">
        <v>1221</v>
      </c>
      <c r="F517" s="177">
        <v>723</v>
      </c>
      <c r="G517" s="177">
        <v>177</v>
      </c>
      <c r="H517" s="178">
        <v>321</v>
      </c>
      <c r="I517" s="172">
        <v>1285</v>
      </c>
      <c r="J517" s="177">
        <v>784</v>
      </c>
      <c r="K517" s="177">
        <v>165</v>
      </c>
      <c r="L517" s="178">
        <v>336</v>
      </c>
      <c r="M517" s="172">
        <v>1079</v>
      </c>
      <c r="N517" s="177">
        <v>562</v>
      </c>
      <c r="O517" s="177">
        <v>181</v>
      </c>
      <c r="P517" s="178">
        <v>336</v>
      </c>
    </row>
    <row r="518" spans="1:16" x14ac:dyDescent="0.3">
      <c r="A518" s="208">
        <v>86</v>
      </c>
      <c r="B518" s="176" t="s">
        <v>1123</v>
      </c>
      <c r="C518" s="176">
        <v>86569</v>
      </c>
      <c r="D518" s="175" t="s">
        <v>1127</v>
      </c>
      <c r="E518" s="172">
        <v>1013</v>
      </c>
      <c r="F518" s="177">
        <v>307</v>
      </c>
      <c r="G518" s="177">
        <v>254</v>
      </c>
      <c r="H518" s="178">
        <v>452</v>
      </c>
      <c r="I518" s="172">
        <v>1054</v>
      </c>
      <c r="J518" s="177">
        <v>313</v>
      </c>
      <c r="K518" s="177">
        <v>260</v>
      </c>
      <c r="L518" s="178">
        <v>481</v>
      </c>
      <c r="M518" s="172">
        <v>1067</v>
      </c>
      <c r="N518" s="177">
        <v>315</v>
      </c>
      <c r="O518" s="177">
        <v>283</v>
      </c>
      <c r="P518" s="178">
        <v>469</v>
      </c>
    </row>
    <row r="519" spans="1:16" x14ac:dyDescent="0.3">
      <c r="A519" s="208">
        <v>47</v>
      </c>
      <c r="B519" s="176" t="s">
        <v>748</v>
      </c>
      <c r="C519" s="176">
        <v>47318</v>
      </c>
      <c r="D519" s="175" t="s">
        <v>760</v>
      </c>
      <c r="E519" s="172">
        <v>1092</v>
      </c>
      <c r="F519" s="177">
        <v>509</v>
      </c>
      <c r="G519" s="177">
        <v>257</v>
      </c>
      <c r="H519" s="178">
        <v>326</v>
      </c>
      <c r="I519" s="172">
        <v>1092</v>
      </c>
      <c r="J519" s="177">
        <v>465</v>
      </c>
      <c r="K519" s="177">
        <v>284</v>
      </c>
      <c r="L519" s="178">
        <v>343</v>
      </c>
      <c r="M519" s="172">
        <v>1051</v>
      </c>
      <c r="N519" s="177">
        <v>479</v>
      </c>
      <c r="O519" s="177">
        <v>256</v>
      </c>
      <c r="P519" s="178">
        <v>316</v>
      </c>
    </row>
    <row r="520" spans="1:16" x14ac:dyDescent="0.3">
      <c r="A520" s="208">
        <v>27</v>
      </c>
      <c r="B520" s="176" t="s">
        <v>669</v>
      </c>
      <c r="C520" s="176">
        <v>27205</v>
      </c>
      <c r="D520" s="175" t="s">
        <v>681</v>
      </c>
      <c r="E520" s="172">
        <v>998</v>
      </c>
      <c r="F520" s="177">
        <v>343</v>
      </c>
      <c r="G520" s="177">
        <v>280</v>
      </c>
      <c r="H520" s="178">
        <v>375</v>
      </c>
      <c r="I520" s="172">
        <v>1116</v>
      </c>
      <c r="J520" s="177">
        <v>359</v>
      </c>
      <c r="K520" s="177">
        <v>305</v>
      </c>
      <c r="L520" s="178">
        <v>452</v>
      </c>
      <c r="M520" s="172">
        <v>1087</v>
      </c>
      <c r="N520" s="177">
        <v>352</v>
      </c>
      <c r="O520" s="177">
        <v>272</v>
      </c>
      <c r="P520" s="178">
        <v>463</v>
      </c>
    </row>
    <row r="521" spans="1:16" x14ac:dyDescent="0.3">
      <c r="A521" s="208">
        <v>41</v>
      </c>
      <c r="B521" s="176" t="s">
        <v>699</v>
      </c>
      <c r="C521" s="176">
        <v>41807</v>
      </c>
      <c r="D521" s="175" t="s">
        <v>731</v>
      </c>
      <c r="E521" s="172">
        <v>1055</v>
      </c>
      <c r="F521" s="177">
        <v>322</v>
      </c>
      <c r="G521" s="177">
        <v>318</v>
      </c>
      <c r="H521" s="178">
        <v>415</v>
      </c>
      <c r="I521" s="172">
        <v>1079</v>
      </c>
      <c r="J521" s="177">
        <v>325</v>
      </c>
      <c r="K521" s="177">
        <v>333</v>
      </c>
      <c r="L521" s="178">
        <v>421</v>
      </c>
      <c r="M521" s="172">
        <v>1075</v>
      </c>
      <c r="N521" s="177">
        <v>324</v>
      </c>
      <c r="O521" s="177">
        <v>329</v>
      </c>
      <c r="P521" s="178">
        <v>422</v>
      </c>
    </row>
    <row r="522" spans="1:16" x14ac:dyDescent="0.3">
      <c r="A522" s="208">
        <v>54</v>
      </c>
      <c r="B522" s="176" t="s">
        <v>856</v>
      </c>
      <c r="C522" s="176">
        <v>54206</v>
      </c>
      <c r="D522" s="175" t="s">
        <v>866</v>
      </c>
      <c r="E522" s="172">
        <v>1258</v>
      </c>
      <c r="F522" s="177">
        <v>860</v>
      </c>
      <c r="G522" s="177">
        <v>124</v>
      </c>
      <c r="H522" s="178">
        <v>274</v>
      </c>
      <c r="I522" s="172">
        <v>1045</v>
      </c>
      <c r="J522" s="177">
        <v>610</v>
      </c>
      <c r="K522" s="177">
        <v>147</v>
      </c>
      <c r="L522" s="178">
        <v>288</v>
      </c>
      <c r="M522" s="172">
        <v>1075</v>
      </c>
      <c r="N522" s="177">
        <v>644</v>
      </c>
      <c r="O522" s="177">
        <v>141</v>
      </c>
      <c r="P522" s="178">
        <v>290</v>
      </c>
    </row>
    <row r="523" spans="1:16" x14ac:dyDescent="0.3">
      <c r="A523" s="208">
        <v>73</v>
      </c>
      <c r="B523" s="176" t="s">
        <v>1016</v>
      </c>
      <c r="C523" s="176">
        <v>73067</v>
      </c>
      <c r="D523" s="175" t="s">
        <v>1023</v>
      </c>
      <c r="E523" s="172">
        <v>1196</v>
      </c>
      <c r="F523" s="177">
        <v>535</v>
      </c>
      <c r="G523" s="177">
        <v>470</v>
      </c>
      <c r="H523" s="178">
        <v>191</v>
      </c>
      <c r="I523" s="172">
        <v>1229</v>
      </c>
      <c r="J523" s="177">
        <v>556</v>
      </c>
      <c r="K523" s="177">
        <v>481</v>
      </c>
      <c r="L523" s="178">
        <v>192</v>
      </c>
      <c r="M523" s="172">
        <v>1085</v>
      </c>
      <c r="N523" s="177">
        <v>436</v>
      </c>
      <c r="O523" s="177">
        <v>445</v>
      </c>
      <c r="P523" s="178">
        <v>204</v>
      </c>
    </row>
    <row r="524" spans="1:16" x14ac:dyDescent="0.3">
      <c r="A524" s="208">
        <v>66</v>
      </c>
      <c r="B524" s="176" t="s">
        <v>443</v>
      </c>
      <c r="C524" s="176">
        <v>66318</v>
      </c>
      <c r="D524" s="175" t="s">
        <v>909</v>
      </c>
      <c r="E524" s="172">
        <v>1192</v>
      </c>
      <c r="F524" s="177">
        <v>415</v>
      </c>
      <c r="G524" s="177">
        <v>518</v>
      </c>
      <c r="H524" s="178">
        <v>259</v>
      </c>
      <c r="I524" s="172">
        <v>1267</v>
      </c>
      <c r="J524" s="177">
        <v>415</v>
      </c>
      <c r="K524" s="177">
        <v>576</v>
      </c>
      <c r="L524" s="178">
        <v>276</v>
      </c>
      <c r="M524" s="172">
        <v>1079</v>
      </c>
      <c r="N524" s="177">
        <v>415</v>
      </c>
      <c r="O524" s="177">
        <v>382</v>
      </c>
      <c r="P524" s="178">
        <v>282</v>
      </c>
    </row>
    <row r="525" spans="1:16" x14ac:dyDescent="0.3">
      <c r="A525" s="208">
        <v>50</v>
      </c>
      <c r="B525" s="176" t="s">
        <v>777</v>
      </c>
      <c r="C525" s="176">
        <v>50711</v>
      </c>
      <c r="D525" s="175" t="s">
        <v>802</v>
      </c>
      <c r="E525" s="172">
        <v>1042</v>
      </c>
      <c r="F525" s="177">
        <v>290</v>
      </c>
      <c r="G525" s="177">
        <v>353</v>
      </c>
      <c r="H525" s="178">
        <v>399</v>
      </c>
      <c r="I525" s="172">
        <v>1081</v>
      </c>
      <c r="J525" s="177">
        <v>301</v>
      </c>
      <c r="K525" s="177">
        <v>373</v>
      </c>
      <c r="L525" s="178">
        <v>407</v>
      </c>
      <c r="M525" s="172">
        <v>1055</v>
      </c>
      <c r="N525" s="177">
        <v>301</v>
      </c>
      <c r="O525" s="177">
        <v>364</v>
      </c>
      <c r="P525" s="178">
        <v>390</v>
      </c>
    </row>
    <row r="526" spans="1:16" x14ac:dyDescent="0.3">
      <c r="A526" s="208">
        <v>66</v>
      </c>
      <c r="B526" s="176" t="s">
        <v>443</v>
      </c>
      <c r="C526" s="176">
        <v>66456</v>
      </c>
      <c r="D526" s="175" t="s">
        <v>913</v>
      </c>
      <c r="E526" s="172">
        <v>1087</v>
      </c>
      <c r="F526" s="177">
        <v>468</v>
      </c>
      <c r="G526" s="177">
        <v>274</v>
      </c>
      <c r="H526" s="178">
        <v>345</v>
      </c>
      <c r="I526" s="172">
        <v>1091</v>
      </c>
      <c r="J526" s="177">
        <v>478</v>
      </c>
      <c r="K526" s="177">
        <v>276</v>
      </c>
      <c r="L526" s="178">
        <v>337</v>
      </c>
      <c r="M526" s="172">
        <v>1086</v>
      </c>
      <c r="N526" s="177">
        <v>470</v>
      </c>
      <c r="O526" s="177">
        <v>264</v>
      </c>
      <c r="P526" s="178">
        <v>352</v>
      </c>
    </row>
    <row r="527" spans="1:16" x14ac:dyDescent="0.3">
      <c r="A527" s="208">
        <v>52</v>
      </c>
      <c r="B527" s="176" t="s">
        <v>180</v>
      </c>
      <c r="C527" s="176">
        <v>52250</v>
      </c>
      <c r="D527" s="175" t="s">
        <v>816</v>
      </c>
      <c r="E527" s="172">
        <v>1052</v>
      </c>
      <c r="F527" s="177">
        <v>467</v>
      </c>
      <c r="G527" s="177">
        <v>103</v>
      </c>
      <c r="H527" s="178">
        <v>482</v>
      </c>
      <c r="I527" s="172">
        <v>1069</v>
      </c>
      <c r="J527" s="177">
        <v>490</v>
      </c>
      <c r="K527" s="177">
        <v>110</v>
      </c>
      <c r="L527" s="178">
        <v>469</v>
      </c>
      <c r="M527" s="172">
        <v>997</v>
      </c>
      <c r="N527" s="177">
        <v>485</v>
      </c>
      <c r="O527" s="177">
        <v>116</v>
      </c>
      <c r="P527" s="178">
        <v>396</v>
      </c>
    </row>
    <row r="528" spans="1:16" x14ac:dyDescent="0.3">
      <c r="A528" s="208">
        <v>19</v>
      </c>
      <c r="B528" s="176" t="s">
        <v>467</v>
      </c>
      <c r="C528" s="176">
        <v>19809</v>
      </c>
      <c r="D528" s="175" t="s">
        <v>500</v>
      </c>
      <c r="E528" s="172">
        <v>1023</v>
      </c>
      <c r="F528" s="177">
        <v>614</v>
      </c>
      <c r="G528" s="177">
        <v>84</v>
      </c>
      <c r="H528" s="178">
        <v>325</v>
      </c>
      <c r="I528" s="172">
        <v>1063</v>
      </c>
      <c r="J528" s="177">
        <v>650</v>
      </c>
      <c r="K528" s="177">
        <v>82</v>
      </c>
      <c r="L528" s="178">
        <v>331</v>
      </c>
      <c r="M528" s="172">
        <v>1064</v>
      </c>
      <c r="N528" s="177">
        <v>646</v>
      </c>
      <c r="O528" s="177">
        <v>91</v>
      </c>
      <c r="P528" s="178">
        <v>327</v>
      </c>
    </row>
    <row r="529" spans="1:16" x14ac:dyDescent="0.3">
      <c r="A529" s="208">
        <v>15</v>
      </c>
      <c r="B529" s="176" t="s">
        <v>304</v>
      </c>
      <c r="C529" s="176">
        <v>15599</v>
      </c>
      <c r="D529" s="176" t="s">
        <v>376</v>
      </c>
      <c r="E529" s="172">
        <v>1046</v>
      </c>
      <c r="F529" s="177">
        <v>485</v>
      </c>
      <c r="G529" s="177">
        <v>315</v>
      </c>
      <c r="H529" s="178">
        <v>246</v>
      </c>
      <c r="I529" s="172">
        <v>1058</v>
      </c>
      <c r="J529" s="177">
        <v>490</v>
      </c>
      <c r="K529" s="177">
        <v>323</v>
      </c>
      <c r="L529" s="178">
        <v>245</v>
      </c>
      <c r="M529" s="172">
        <v>1068</v>
      </c>
      <c r="N529" s="177">
        <v>496</v>
      </c>
      <c r="O529" s="177">
        <v>325</v>
      </c>
      <c r="P529" s="178">
        <v>247</v>
      </c>
    </row>
    <row r="530" spans="1:16" x14ac:dyDescent="0.3">
      <c r="A530" s="208">
        <v>66</v>
      </c>
      <c r="B530" s="176" t="s">
        <v>443</v>
      </c>
      <c r="C530" s="176">
        <v>66687</v>
      </c>
      <c r="D530" s="175" t="s">
        <v>917</v>
      </c>
      <c r="E530" s="172">
        <v>1058</v>
      </c>
      <c r="F530" s="177">
        <v>378</v>
      </c>
      <c r="G530" s="177">
        <v>343</v>
      </c>
      <c r="H530" s="178">
        <v>337</v>
      </c>
      <c r="I530" s="172">
        <v>1071</v>
      </c>
      <c r="J530" s="177">
        <v>388</v>
      </c>
      <c r="K530" s="177">
        <v>358</v>
      </c>
      <c r="L530" s="178">
        <v>325</v>
      </c>
      <c r="M530" s="172">
        <v>1067</v>
      </c>
      <c r="N530" s="177">
        <v>387</v>
      </c>
      <c r="O530" s="177">
        <v>350</v>
      </c>
      <c r="P530" s="178">
        <v>330</v>
      </c>
    </row>
    <row r="531" spans="1:16" x14ac:dyDescent="0.3">
      <c r="A531" s="208">
        <v>25</v>
      </c>
      <c r="B531" s="176" t="s">
        <v>558</v>
      </c>
      <c r="C531" s="176">
        <v>25488</v>
      </c>
      <c r="D531" s="175" t="s">
        <v>615</v>
      </c>
      <c r="E531" s="172">
        <v>1159</v>
      </c>
      <c r="F531" s="177">
        <v>330</v>
      </c>
      <c r="G531" s="177">
        <v>552</v>
      </c>
      <c r="H531" s="178">
        <v>277</v>
      </c>
      <c r="I531" s="172">
        <v>1168</v>
      </c>
      <c r="J531" s="177">
        <v>337</v>
      </c>
      <c r="K531" s="177">
        <v>550</v>
      </c>
      <c r="L531" s="178">
        <v>281</v>
      </c>
      <c r="M531" s="172">
        <v>1053</v>
      </c>
      <c r="N531" s="177">
        <v>334</v>
      </c>
      <c r="O531" s="177">
        <v>444</v>
      </c>
      <c r="P531" s="178">
        <v>275</v>
      </c>
    </row>
    <row r="532" spans="1:16" x14ac:dyDescent="0.3">
      <c r="A532" s="208">
        <v>5</v>
      </c>
      <c r="B532" s="176" t="s">
        <v>107</v>
      </c>
      <c r="C532" s="176">
        <v>5093</v>
      </c>
      <c r="D532" s="175" t="s">
        <v>128</v>
      </c>
      <c r="E532" s="172">
        <v>1091</v>
      </c>
      <c r="F532" s="177">
        <v>320</v>
      </c>
      <c r="G532" s="177">
        <v>503</v>
      </c>
      <c r="H532" s="178">
        <v>268</v>
      </c>
      <c r="I532" s="172">
        <v>1151</v>
      </c>
      <c r="J532" s="177">
        <v>323</v>
      </c>
      <c r="K532" s="177">
        <v>557</v>
      </c>
      <c r="L532" s="178">
        <v>271</v>
      </c>
      <c r="M532" s="172">
        <v>1062</v>
      </c>
      <c r="N532" s="177">
        <v>325</v>
      </c>
      <c r="O532" s="177">
        <v>460</v>
      </c>
      <c r="P532" s="178">
        <v>277</v>
      </c>
    </row>
    <row r="533" spans="1:16" x14ac:dyDescent="0.3">
      <c r="A533" s="208">
        <v>20</v>
      </c>
      <c r="B533" s="176" t="s">
        <v>504</v>
      </c>
      <c r="C533" s="176">
        <v>20750</v>
      </c>
      <c r="D533" s="175" t="s">
        <v>527</v>
      </c>
      <c r="E533" s="172">
        <v>1013</v>
      </c>
      <c r="F533" s="177">
        <v>318</v>
      </c>
      <c r="G533" s="177">
        <v>249</v>
      </c>
      <c r="H533" s="178">
        <v>446</v>
      </c>
      <c r="I533" s="172">
        <v>1071</v>
      </c>
      <c r="J533" s="177">
        <v>330</v>
      </c>
      <c r="K533" s="177">
        <v>279</v>
      </c>
      <c r="L533" s="178">
        <v>462</v>
      </c>
      <c r="M533" s="172">
        <v>1047</v>
      </c>
      <c r="N533" s="177">
        <v>330</v>
      </c>
      <c r="O533" s="177">
        <v>262</v>
      </c>
      <c r="P533" s="178">
        <v>455</v>
      </c>
    </row>
    <row r="534" spans="1:16" x14ac:dyDescent="0.3">
      <c r="A534" s="208">
        <v>15</v>
      </c>
      <c r="B534" s="176" t="s">
        <v>304</v>
      </c>
      <c r="C534" s="176">
        <v>15047</v>
      </c>
      <c r="D534" s="176" t="s">
        <v>307</v>
      </c>
      <c r="E534" s="172">
        <v>1035</v>
      </c>
      <c r="F534" s="177">
        <v>526</v>
      </c>
      <c r="G534" s="177">
        <v>280</v>
      </c>
      <c r="H534" s="178">
        <v>229</v>
      </c>
      <c r="I534" s="172">
        <v>1057</v>
      </c>
      <c r="J534" s="177">
        <v>544</v>
      </c>
      <c r="K534" s="177">
        <v>291</v>
      </c>
      <c r="L534" s="178">
        <v>222</v>
      </c>
      <c r="M534" s="172">
        <v>1051</v>
      </c>
      <c r="N534" s="177">
        <v>544</v>
      </c>
      <c r="O534" s="177">
        <v>288</v>
      </c>
      <c r="P534" s="178">
        <v>219</v>
      </c>
    </row>
    <row r="535" spans="1:16" x14ac:dyDescent="0.3">
      <c r="A535" s="208">
        <v>25</v>
      </c>
      <c r="B535" s="176" t="s">
        <v>558</v>
      </c>
      <c r="C535" s="176">
        <v>25326</v>
      </c>
      <c r="D535" s="175" t="s">
        <v>598</v>
      </c>
      <c r="E535" s="172">
        <v>964</v>
      </c>
      <c r="F535" s="177">
        <v>271</v>
      </c>
      <c r="G535" s="177">
        <v>292</v>
      </c>
      <c r="H535" s="178">
        <v>401</v>
      </c>
      <c r="I535" s="172">
        <v>1069</v>
      </c>
      <c r="J535" s="177">
        <v>271</v>
      </c>
      <c r="K535" s="177">
        <v>391</v>
      </c>
      <c r="L535" s="178">
        <v>407</v>
      </c>
      <c r="M535" s="172">
        <v>1072</v>
      </c>
      <c r="N535" s="177">
        <v>268</v>
      </c>
      <c r="O535" s="177">
        <v>376</v>
      </c>
      <c r="P535" s="178">
        <v>428</v>
      </c>
    </row>
    <row r="536" spans="1:16" x14ac:dyDescent="0.3">
      <c r="A536" s="208">
        <v>5</v>
      </c>
      <c r="B536" s="176" t="s">
        <v>107</v>
      </c>
      <c r="C536" s="176">
        <v>5690</v>
      </c>
      <c r="D536" s="175" t="s">
        <v>210</v>
      </c>
      <c r="E536" s="172">
        <v>1030</v>
      </c>
      <c r="F536" s="177">
        <v>425</v>
      </c>
      <c r="G536" s="177">
        <v>427</v>
      </c>
      <c r="H536" s="178">
        <v>178</v>
      </c>
      <c r="I536" s="172">
        <v>1051</v>
      </c>
      <c r="J536" s="177">
        <v>432</v>
      </c>
      <c r="K536" s="177">
        <v>439</v>
      </c>
      <c r="L536" s="178">
        <v>180</v>
      </c>
      <c r="M536" s="172">
        <v>1051</v>
      </c>
      <c r="N536" s="177">
        <v>433</v>
      </c>
      <c r="O536" s="177">
        <v>438</v>
      </c>
      <c r="P536" s="178">
        <v>180</v>
      </c>
    </row>
    <row r="537" spans="1:16" x14ac:dyDescent="0.3">
      <c r="A537" s="208">
        <v>41</v>
      </c>
      <c r="B537" s="176" t="s">
        <v>699</v>
      </c>
      <c r="C537" s="176">
        <v>41770</v>
      </c>
      <c r="D537" s="175" t="s">
        <v>726</v>
      </c>
      <c r="E537" s="172">
        <v>1049</v>
      </c>
      <c r="F537" s="177">
        <v>359</v>
      </c>
      <c r="G537" s="177">
        <v>209</v>
      </c>
      <c r="H537" s="178">
        <v>481</v>
      </c>
      <c r="I537" s="172">
        <v>1048</v>
      </c>
      <c r="J537" s="177">
        <v>364</v>
      </c>
      <c r="K537" s="177">
        <v>207</v>
      </c>
      <c r="L537" s="178">
        <v>477</v>
      </c>
      <c r="M537" s="172">
        <v>1051</v>
      </c>
      <c r="N537" s="177">
        <v>358</v>
      </c>
      <c r="O537" s="177">
        <v>212</v>
      </c>
      <c r="P537" s="178">
        <v>481</v>
      </c>
    </row>
    <row r="538" spans="1:16" x14ac:dyDescent="0.3">
      <c r="A538" s="208">
        <v>20</v>
      </c>
      <c r="B538" s="176" t="s">
        <v>504</v>
      </c>
      <c r="C538" s="176">
        <v>20032</v>
      </c>
      <c r="D538" s="175" t="s">
        <v>508</v>
      </c>
      <c r="E538" s="172">
        <v>974</v>
      </c>
      <c r="F538" s="177">
        <v>349</v>
      </c>
      <c r="G538" s="177">
        <v>329</v>
      </c>
      <c r="H538" s="178">
        <v>296</v>
      </c>
      <c r="I538" s="172">
        <v>1071</v>
      </c>
      <c r="J538" s="177">
        <v>361</v>
      </c>
      <c r="K538" s="177">
        <v>409</v>
      </c>
      <c r="L538" s="178">
        <v>301</v>
      </c>
      <c r="M538" s="172">
        <v>1068</v>
      </c>
      <c r="N538" s="177">
        <v>353</v>
      </c>
      <c r="O538" s="177">
        <v>390</v>
      </c>
      <c r="P538" s="178">
        <v>325</v>
      </c>
    </row>
    <row r="539" spans="1:16" x14ac:dyDescent="0.3">
      <c r="A539" s="208">
        <v>5</v>
      </c>
      <c r="B539" s="176" t="s">
        <v>107</v>
      </c>
      <c r="C539" s="176">
        <v>5313</v>
      </c>
      <c r="D539" s="175" t="s">
        <v>160</v>
      </c>
      <c r="E539" s="172">
        <v>1028</v>
      </c>
      <c r="F539" s="177">
        <v>270</v>
      </c>
      <c r="G539" s="177">
        <v>455</v>
      </c>
      <c r="H539" s="178">
        <v>303</v>
      </c>
      <c r="I539" s="172">
        <v>1042</v>
      </c>
      <c r="J539" s="177">
        <v>274</v>
      </c>
      <c r="K539" s="177">
        <v>467</v>
      </c>
      <c r="L539" s="178">
        <v>301</v>
      </c>
      <c r="M539" s="172">
        <v>1044</v>
      </c>
      <c r="N539" s="177">
        <v>268</v>
      </c>
      <c r="O539" s="177">
        <v>474</v>
      </c>
      <c r="P539" s="178">
        <v>302</v>
      </c>
    </row>
    <row r="540" spans="1:16" x14ac:dyDescent="0.3">
      <c r="A540" s="208">
        <v>68</v>
      </c>
      <c r="B540" s="176" t="s">
        <v>918</v>
      </c>
      <c r="C540" s="176">
        <v>68229</v>
      </c>
      <c r="D540" s="175" t="s">
        <v>937</v>
      </c>
      <c r="E540" s="172">
        <v>1024</v>
      </c>
      <c r="F540" s="177">
        <v>232</v>
      </c>
      <c r="G540" s="177">
        <v>526</v>
      </c>
      <c r="H540" s="178">
        <v>266</v>
      </c>
      <c r="I540" s="172">
        <v>1040</v>
      </c>
      <c r="J540" s="177">
        <v>237</v>
      </c>
      <c r="K540" s="177">
        <v>533</v>
      </c>
      <c r="L540" s="178">
        <v>270</v>
      </c>
      <c r="M540" s="172">
        <v>1045</v>
      </c>
      <c r="N540" s="177">
        <v>231</v>
      </c>
      <c r="O540" s="177">
        <v>539</v>
      </c>
      <c r="P540" s="178">
        <v>275</v>
      </c>
    </row>
    <row r="541" spans="1:16" x14ac:dyDescent="0.3">
      <c r="A541" s="208">
        <v>41</v>
      </c>
      <c r="B541" s="176" t="s">
        <v>699</v>
      </c>
      <c r="C541" s="176">
        <v>41020</v>
      </c>
      <c r="D541" s="175" t="s">
        <v>704</v>
      </c>
      <c r="E541" s="172">
        <v>1016</v>
      </c>
      <c r="F541" s="177">
        <v>371</v>
      </c>
      <c r="G541" s="177">
        <v>218</v>
      </c>
      <c r="H541" s="178">
        <v>427</v>
      </c>
      <c r="I541" s="172">
        <v>1035</v>
      </c>
      <c r="J541" s="177">
        <v>382</v>
      </c>
      <c r="K541" s="177">
        <v>233</v>
      </c>
      <c r="L541" s="178">
        <v>420</v>
      </c>
      <c r="M541" s="172">
        <v>1053</v>
      </c>
      <c r="N541" s="177">
        <v>378</v>
      </c>
      <c r="O541" s="177">
        <v>241</v>
      </c>
      <c r="P541" s="178">
        <v>434</v>
      </c>
    </row>
    <row r="542" spans="1:16" x14ac:dyDescent="0.3">
      <c r="A542" s="208">
        <v>20</v>
      </c>
      <c r="B542" s="176" t="s">
        <v>504</v>
      </c>
      <c r="C542" s="176">
        <v>20570</v>
      </c>
      <c r="D542" s="175" t="s">
        <v>523</v>
      </c>
      <c r="E542" s="172">
        <v>1052</v>
      </c>
      <c r="F542" s="177">
        <v>465</v>
      </c>
      <c r="G542" s="177">
        <v>220</v>
      </c>
      <c r="H542" s="178">
        <v>367</v>
      </c>
      <c r="I542" s="172">
        <v>1012</v>
      </c>
      <c r="J542" s="177">
        <v>507</v>
      </c>
      <c r="K542" s="177">
        <v>164</v>
      </c>
      <c r="L542" s="178">
        <v>341</v>
      </c>
      <c r="M542" s="172">
        <v>1058</v>
      </c>
      <c r="N542" s="177">
        <v>499</v>
      </c>
      <c r="O542" s="177">
        <v>195</v>
      </c>
      <c r="P542" s="178">
        <v>364</v>
      </c>
    </row>
    <row r="543" spans="1:16" x14ac:dyDescent="0.3">
      <c r="A543" s="208">
        <v>85</v>
      </c>
      <c r="B543" s="176" t="s">
        <v>1105</v>
      </c>
      <c r="C543" s="176">
        <v>85325</v>
      </c>
      <c r="D543" s="175" t="s">
        <v>1119</v>
      </c>
      <c r="E543" s="172">
        <v>1005</v>
      </c>
      <c r="F543" s="177">
        <v>300</v>
      </c>
      <c r="G543" s="177">
        <v>475</v>
      </c>
      <c r="H543" s="178">
        <v>230</v>
      </c>
      <c r="I543" s="172">
        <v>1012</v>
      </c>
      <c r="J543" s="177">
        <v>352</v>
      </c>
      <c r="K543" s="177">
        <v>424</v>
      </c>
      <c r="L543" s="178">
        <v>236</v>
      </c>
      <c r="M543" s="172">
        <v>1032</v>
      </c>
      <c r="N543" s="177">
        <v>358</v>
      </c>
      <c r="O543" s="177">
        <v>439</v>
      </c>
      <c r="P543" s="178">
        <v>235</v>
      </c>
    </row>
    <row r="544" spans="1:16" x14ac:dyDescent="0.3">
      <c r="A544" s="208">
        <v>41</v>
      </c>
      <c r="B544" s="176" t="s">
        <v>699</v>
      </c>
      <c r="C544" s="176">
        <v>41797</v>
      </c>
      <c r="D544" s="175" t="s">
        <v>728</v>
      </c>
      <c r="E544" s="172">
        <v>1031</v>
      </c>
      <c r="F544" s="177">
        <v>196</v>
      </c>
      <c r="G544" s="177">
        <v>529</v>
      </c>
      <c r="H544" s="178">
        <v>306</v>
      </c>
      <c r="I544" s="172">
        <v>1096</v>
      </c>
      <c r="J544" s="177">
        <v>197</v>
      </c>
      <c r="K544" s="177">
        <v>582</v>
      </c>
      <c r="L544" s="178">
        <v>317</v>
      </c>
      <c r="M544" s="172">
        <v>1022</v>
      </c>
      <c r="N544" s="177">
        <v>198</v>
      </c>
      <c r="O544" s="177">
        <v>517</v>
      </c>
      <c r="P544" s="178">
        <v>307</v>
      </c>
    </row>
    <row r="545" spans="1:16" x14ac:dyDescent="0.3">
      <c r="A545" s="208">
        <v>27</v>
      </c>
      <c r="B545" s="176" t="s">
        <v>669</v>
      </c>
      <c r="C545" s="176">
        <v>27615</v>
      </c>
      <c r="D545" s="176" t="s">
        <v>442</v>
      </c>
      <c r="E545" s="172">
        <v>1151</v>
      </c>
      <c r="F545" s="177">
        <v>396</v>
      </c>
      <c r="G545" s="177">
        <v>278</v>
      </c>
      <c r="H545" s="178">
        <v>477</v>
      </c>
      <c r="I545" s="172">
        <v>1101</v>
      </c>
      <c r="J545" s="177">
        <v>435</v>
      </c>
      <c r="K545" s="177">
        <v>189</v>
      </c>
      <c r="L545" s="178">
        <v>477</v>
      </c>
      <c r="M545" s="172">
        <v>997</v>
      </c>
      <c r="N545" s="177">
        <v>376</v>
      </c>
      <c r="O545" s="177">
        <v>175</v>
      </c>
      <c r="P545" s="178">
        <v>446</v>
      </c>
    </row>
    <row r="546" spans="1:16" x14ac:dyDescent="0.3">
      <c r="A546" s="208">
        <v>41</v>
      </c>
      <c r="B546" s="176" t="s">
        <v>699</v>
      </c>
      <c r="C546" s="176">
        <v>41349</v>
      </c>
      <c r="D546" s="175" t="s">
        <v>712</v>
      </c>
      <c r="E546" s="172">
        <v>1063</v>
      </c>
      <c r="F546" s="177">
        <v>148</v>
      </c>
      <c r="G546" s="177">
        <v>676</v>
      </c>
      <c r="H546" s="178">
        <v>239</v>
      </c>
      <c r="I546" s="172">
        <v>1040</v>
      </c>
      <c r="J546" s="177">
        <v>151</v>
      </c>
      <c r="K546" s="177">
        <v>654</v>
      </c>
      <c r="L546" s="178">
        <v>235</v>
      </c>
      <c r="M546" s="172">
        <v>987</v>
      </c>
      <c r="N546" s="177">
        <v>151</v>
      </c>
      <c r="O546" s="177">
        <v>640</v>
      </c>
      <c r="P546" s="178">
        <v>196</v>
      </c>
    </row>
    <row r="547" spans="1:16" x14ac:dyDescent="0.3">
      <c r="A547" s="208">
        <v>17</v>
      </c>
      <c r="B547" s="176" t="s">
        <v>134</v>
      </c>
      <c r="C547" s="176">
        <v>17616</v>
      </c>
      <c r="D547" s="175" t="s">
        <v>443</v>
      </c>
      <c r="E547" s="172">
        <v>995</v>
      </c>
      <c r="F547" s="177">
        <v>240</v>
      </c>
      <c r="G547" s="177">
        <v>392</v>
      </c>
      <c r="H547" s="178">
        <v>363</v>
      </c>
      <c r="I547" s="172">
        <v>1004</v>
      </c>
      <c r="J547" s="177">
        <v>249</v>
      </c>
      <c r="K547" s="177">
        <v>390</v>
      </c>
      <c r="L547" s="178">
        <v>365</v>
      </c>
      <c r="M547" s="172">
        <v>1016</v>
      </c>
      <c r="N547" s="177">
        <v>243</v>
      </c>
      <c r="O547" s="177">
        <v>405</v>
      </c>
      <c r="P547" s="178">
        <v>368</v>
      </c>
    </row>
    <row r="548" spans="1:16" x14ac:dyDescent="0.3">
      <c r="A548" s="208">
        <v>52</v>
      </c>
      <c r="B548" s="176" t="s">
        <v>180</v>
      </c>
      <c r="C548" s="176">
        <v>52585</v>
      </c>
      <c r="D548" s="175" t="s">
        <v>843</v>
      </c>
      <c r="E548" s="172">
        <v>1024</v>
      </c>
      <c r="F548" s="177">
        <v>306</v>
      </c>
      <c r="G548" s="177">
        <v>303</v>
      </c>
      <c r="H548" s="178">
        <v>415</v>
      </c>
      <c r="I548" s="172">
        <v>1023</v>
      </c>
      <c r="J548" s="177">
        <v>308</v>
      </c>
      <c r="K548" s="177">
        <v>304</v>
      </c>
      <c r="L548" s="178">
        <v>411</v>
      </c>
      <c r="M548" s="172">
        <v>1015</v>
      </c>
      <c r="N548" s="177">
        <v>307</v>
      </c>
      <c r="O548" s="177">
        <v>294</v>
      </c>
      <c r="P548" s="178">
        <v>414</v>
      </c>
    </row>
    <row r="549" spans="1:16" x14ac:dyDescent="0.3">
      <c r="A549" s="208">
        <v>76</v>
      </c>
      <c r="B549" s="176" t="s">
        <v>1062</v>
      </c>
      <c r="C549" s="176">
        <v>76497</v>
      </c>
      <c r="D549" s="175" t="s">
        <v>1083</v>
      </c>
      <c r="E549" s="172">
        <v>974</v>
      </c>
      <c r="F549" s="177">
        <v>220</v>
      </c>
      <c r="G549" s="177">
        <v>518</v>
      </c>
      <c r="H549" s="178">
        <v>236</v>
      </c>
      <c r="I549" s="172">
        <v>1031</v>
      </c>
      <c r="J549" s="177">
        <v>233</v>
      </c>
      <c r="K549" s="177">
        <v>540</v>
      </c>
      <c r="L549" s="178">
        <v>258</v>
      </c>
      <c r="M549" s="172">
        <v>1019</v>
      </c>
      <c r="N549" s="177">
        <v>235</v>
      </c>
      <c r="O549" s="177">
        <v>514</v>
      </c>
      <c r="P549" s="178">
        <v>270</v>
      </c>
    </row>
    <row r="550" spans="1:16" x14ac:dyDescent="0.3">
      <c r="A550" s="208">
        <v>76</v>
      </c>
      <c r="B550" s="176" t="s">
        <v>1062</v>
      </c>
      <c r="C550" s="176">
        <v>76377</v>
      </c>
      <c r="D550" s="175" t="s">
        <v>1082</v>
      </c>
      <c r="E550" s="172">
        <v>1019</v>
      </c>
      <c r="F550" s="177">
        <v>254</v>
      </c>
      <c r="G550" s="177">
        <v>386</v>
      </c>
      <c r="H550" s="178">
        <v>379</v>
      </c>
      <c r="I550" s="172">
        <v>1021</v>
      </c>
      <c r="J550" s="177">
        <v>264</v>
      </c>
      <c r="K550" s="177">
        <v>377</v>
      </c>
      <c r="L550" s="178">
        <v>380</v>
      </c>
      <c r="M550" s="172">
        <v>1012</v>
      </c>
      <c r="N550" s="177">
        <v>264</v>
      </c>
      <c r="O550" s="177">
        <v>363</v>
      </c>
      <c r="P550" s="178">
        <v>385</v>
      </c>
    </row>
    <row r="551" spans="1:16" x14ac:dyDescent="0.3">
      <c r="A551" s="208">
        <v>13</v>
      </c>
      <c r="B551" s="176" t="s">
        <v>257</v>
      </c>
      <c r="C551" s="176">
        <v>13683</v>
      </c>
      <c r="D551" s="175" t="s">
        <v>294</v>
      </c>
      <c r="E551" s="172">
        <v>1031</v>
      </c>
      <c r="F551" s="177">
        <v>435</v>
      </c>
      <c r="G551" s="177">
        <v>411</v>
      </c>
      <c r="H551" s="178">
        <v>185</v>
      </c>
      <c r="I551" s="172">
        <v>1025</v>
      </c>
      <c r="J551" s="177">
        <v>430</v>
      </c>
      <c r="K551" s="177">
        <v>402</v>
      </c>
      <c r="L551" s="178">
        <v>193</v>
      </c>
      <c r="M551" s="172">
        <v>1010</v>
      </c>
      <c r="N551" s="177">
        <v>418</v>
      </c>
      <c r="O551" s="177">
        <v>396</v>
      </c>
      <c r="P551" s="178">
        <v>196</v>
      </c>
    </row>
    <row r="552" spans="1:16" x14ac:dyDescent="0.3">
      <c r="A552" s="208">
        <v>76</v>
      </c>
      <c r="B552" s="176" t="s">
        <v>1062</v>
      </c>
      <c r="C552" s="176">
        <v>76823</v>
      </c>
      <c r="D552" s="175" t="s">
        <v>1089</v>
      </c>
      <c r="E552" s="172">
        <v>990</v>
      </c>
      <c r="F552" s="177">
        <v>265</v>
      </c>
      <c r="G552" s="177">
        <v>453</v>
      </c>
      <c r="H552" s="178">
        <v>272</v>
      </c>
      <c r="I552" s="172">
        <v>1000</v>
      </c>
      <c r="J552" s="177">
        <v>284</v>
      </c>
      <c r="K552" s="177">
        <v>442</v>
      </c>
      <c r="L552" s="178">
        <v>274</v>
      </c>
      <c r="M552" s="172">
        <v>1004</v>
      </c>
      <c r="N552" s="177">
        <v>277</v>
      </c>
      <c r="O552" s="177">
        <v>452</v>
      </c>
      <c r="P552" s="178">
        <v>275</v>
      </c>
    </row>
    <row r="553" spans="1:16" x14ac:dyDescent="0.3">
      <c r="A553" s="208">
        <v>52</v>
      </c>
      <c r="B553" s="176" t="s">
        <v>180</v>
      </c>
      <c r="C553" s="176">
        <v>52110</v>
      </c>
      <c r="D553" s="175" t="s">
        <v>808</v>
      </c>
      <c r="E553" s="172">
        <v>973</v>
      </c>
      <c r="F553" s="177">
        <v>372</v>
      </c>
      <c r="G553" s="177">
        <v>296</v>
      </c>
      <c r="H553" s="178">
        <v>305</v>
      </c>
      <c r="I553" s="172">
        <v>1008</v>
      </c>
      <c r="J553" s="177">
        <v>391</v>
      </c>
      <c r="K553" s="177">
        <v>305</v>
      </c>
      <c r="L553" s="178">
        <v>312</v>
      </c>
      <c r="M553" s="172">
        <v>996</v>
      </c>
      <c r="N553" s="177">
        <v>386</v>
      </c>
      <c r="O553" s="177">
        <v>302</v>
      </c>
      <c r="P553" s="178">
        <v>308</v>
      </c>
    </row>
    <row r="554" spans="1:16" x14ac:dyDescent="0.3">
      <c r="A554" s="208">
        <v>15</v>
      </c>
      <c r="B554" s="176" t="s">
        <v>304</v>
      </c>
      <c r="C554" s="176">
        <v>15223</v>
      </c>
      <c r="D554" s="176" t="s">
        <v>328</v>
      </c>
      <c r="E554" s="172">
        <v>916</v>
      </c>
      <c r="F554" s="177">
        <v>291</v>
      </c>
      <c r="G554" s="177">
        <v>232</v>
      </c>
      <c r="H554" s="178">
        <v>393</v>
      </c>
      <c r="I554" s="172">
        <v>982</v>
      </c>
      <c r="J554" s="177">
        <v>308</v>
      </c>
      <c r="K554" s="177">
        <v>236</v>
      </c>
      <c r="L554" s="178">
        <v>438</v>
      </c>
      <c r="M554" s="172">
        <v>1003</v>
      </c>
      <c r="N554" s="177">
        <v>319</v>
      </c>
      <c r="O554" s="177">
        <v>241</v>
      </c>
      <c r="P554" s="178">
        <v>443</v>
      </c>
    </row>
    <row r="555" spans="1:16" x14ac:dyDescent="0.3">
      <c r="A555" s="208">
        <v>27</v>
      </c>
      <c r="B555" s="176" t="s">
        <v>669</v>
      </c>
      <c r="C555" s="176">
        <v>27075</v>
      </c>
      <c r="D555" s="175" t="s">
        <v>675</v>
      </c>
      <c r="E555" s="172">
        <v>873</v>
      </c>
      <c r="F555" s="177">
        <v>260</v>
      </c>
      <c r="G555" s="177">
        <v>375</v>
      </c>
      <c r="H555" s="178">
        <v>238</v>
      </c>
      <c r="I555" s="172">
        <v>938</v>
      </c>
      <c r="J555" s="177">
        <v>268</v>
      </c>
      <c r="K555" s="177">
        <v>434</v>
      </c>
      <c r="L555" s="178">
        <v>236</v>
      </c>
      <c r="M555" s="172">
        <v>952</v>
      </c>
      <c r="N555" s="177">
        <v>260</v>
      </c>
      <c r="O555" s="177">
        <v>494</v>
      </c>
      <c r="P555" s="178">
        <v>198</v>
      </c>
    </row>
    <row r="556" spans="1:16" x14ac:dyDescent="0.3">
      <c r="A556" s="208">
        <v>17</v>
      </c>
      <c r="B556" s="176" t="s">
        <v>134</v>
      </c>
      <c r="C556" s="176">
        <v>17444</v>
      </c>
      <c r="D556" s="175" t="s">
        <v>435</v>
      </c>
      <c r="E556" s="172">
        <v>989</v>
      </c>
      <c r="F556" s="177">
        <v>413</v>
      </c>
      <c r="G556" s="177">
        <v>188</v>
      </c>
      <c r="H556" s="178">
        <v>388</v>
      </c>
      <c r="I556" s="172">
        <v>1002</v>
      </c>
      <c r="J556" s="177">
        <v>416</v>
      </c>
      <c r="K556" s="177">
        <v>199</v>
      </c>
      <c r="L556" s="178">
        <v>387</v>
      </c>
      <c r="M556" s="172">
        <v>987</v>
      </c>
      <c r="N556" s="177">
        <v>404</v>
      </c>
      <c r="O556" s="177">
        <v>195</v>
      </c>
      <c r="P556" s="178">
        <v>388</v>
      </c>
    </row>
    <row r="557" spans="1:16" x14ac:dyDescent="0.3">
      <c r="A557" s="208">
        <v>54</v>
      </c>
      <c r="B557" s="176" t="s">
        <v>856</v>
      </c>
      <c r="C557" s="176">
        <v>54250</v>
      </c>
      <c r="D557" s="175" t="s">
        <v>870</v>
      </c>
      <c r="E557" s="172">
        <v>1156</v>
      </c>
      <c r="F557" s="177">
        <v>643</v>
      </c>
      <c r="G557" s="177">
        <v>306</v>
      </c>
      <c r="H557" s="178">
        <v>207</v>
      </c>
      <c r="I557" s="172">
        <v>1050</v>
      </c>
      <c r="J557" s="177">
        <v>556</v>
      </c>
      <c r="K557" s="177">
        <v>284</v>
      </c>
      <c r="L557" s="178">
        <v>210</v>
      </c>
      <c r="M557" s="172">
        <v>982</v>
      </c>
      <c r="N557" s="177">
        <v>550</v>
      </c>
      <c r="O557" s="177">
        <v>225</v>
      </c>
      <c r="P557" s="178">
        <v>207</v>
      </c>
    </row>
    <row r="558" spans="1:16" x14ac:dyDescent="0.3">
      <c r="A558" s="208">
        <v>13</v>
      </c>
      <c r="B558" s="176" t="s">
        <v>257</v>
      </c>
      <c r="C558" s="176">
        <v>13744</v>
      </c>
      <c r="D558" s="175" t="s">
        <v>296</v>
      </c>
      <c r="E558" s="172">
        <v>937</v>
      </c>
      <c r="F558" s="177">
        <v>323</v>
      </c>
      <c r="G558" s="177">
        <v>162</v>
      </c>
      <c r="H558" s="178">
        <v>452</v>
      </c>
      <c r="I558" s="172">
        <v>1001</v>
      </c>
      <c r="J558" s="177">
        <v>344</v>
      </c>
      <c r="K558" s="177">
        <v>200</v>
      </c>
      <c r="L558" s="178">
        <v>457</v>
      </c>
      <c r="M558" s="172">
        <v>987</v>
      </c>
      <c r="N558" s="177">
        <v>342</v>
      </c>
      <c r="O558" s="177">
        <v>185</v>
      </c>
      <c r="P558" s="178">
        <v>460</v>
      </c>
    </row>
    <row r="559" spans="1:16" x14ac:dyDescent="0.3">
      <c r="A559" s="208">
        <v>41</v>
      </c>
      <c r="B559" s="176" t="s">
        <v>699</v>
      </c>
      <c r="C559" s="176">
        <v>41885</v>
      </c>
      <c r="D559" s="175" t="s">
        <v>733</v>
      </c>
      <c r="E559" s="172">
        <v>1039</v>
      </c>
      <c r="F559" s="177">
        <v>153</v>
      </c>
      <c r="G559" s="177">
        <v>575</v>
      </c>
      <c r="H559" s="178">
        <v>311</v>
      </c>
      <c r="I559" s="172">
        <v>1022</v>
      </c>
      <c r="J559" s="177">
        <v>162</v>
      </c>
      <c r="K559" s="177">
        <v>545</v>
      </c>
      <c r="L559" s="178">
        <v>315</v>
      </c>
      <c r="M559" s="172">
        <v>976</v>
      </c>
      <c r="N559" s="177">
        <v>161</v>
      </c>
      <c r="O559" s="177">
        <v>507</v>
      </c>
      <c r="P559" s="178">
        <v>308</v>
      </c>
    </row>
    <row r="560" spans="1:16" x14ac:dyDescent="0.3">
      <c r="A560" s="208">
        <v>13</v>
      </c>
      <c r="B560" s="176" t="s">
        <v>257</v>
      </c>
      <c r="C560" s="176">
        <v>13654</v>
      </c>
      <c r="D560" s="175" t="s">
        <v>288</v>
      </c>
      <c r="E560" s="172">
        <v>893</v>
      </c>
      <c r="F560" s="177">
        <v>397</v>
      </c>
      <c r="G560" s="177">
        <v>186</v>
      </c>
      <c r="H560" s="178">
        <v>310</v>
      </c>
      <c r="I560" s="172">
        <v>956</v>
      </c>
      <c r="J560" s="177">
        <v>432</v>
      </c>
      <c r="K560" s="177">
        <v>198</v>
      </c>
      <c r="L560" s="178">
        <v>326</v>
      </c>
      <c r="M560" s="172">
        <v>949</v>
      </c>
      <c r="N560" s="177">
        <v>442</v>
      </c>
      <c r="O560" s="177">
        <v>204</v>
      </c>
      <c r="P560" s="178">
        <v>303</v>
      </c>
    </row>
    <row r="561" spans="1:16" x14ac:dyDescent="0.3">
      <c r="A561" s="208">
        <v>52</v>
      </c>
      <c r="B561" s="176" t="s">
        <v>180</v>
      </c>
      <c r="C561" s="176">
        <v>52240</v>
      </c>
      <c r="D561" s="175" t="s">
        <v>815</v>
      </c>
      <c r="E561" s="172">
        <v>956</v>
      </c>
      <c r="F561" s="177">
        <v>291</v>
      </c>
      <c r="G561" s="177">
        <v>421</v>
      </c>
      <c r="H561" s="178">
        <v>244</v>
      </c>
      <c r="I561" s="172">
        <v>968</v>
      </c>
      <c r="J561" s="177">
        <v>308</v>
      </c>
      <c r="K561" s="177">
        <v>416</v>
      </c>
      <c r="L561" s="178">
        <v>244</v>
      </c>
      <c r="M561" s="172">
        <v>974</v>
      </c>
      <c r="N561" s="177">
        <v>306</v>
      </c>
      <c r="O561" s="177">
        <v>416</v>
      </c>
      <c r="P561" s="178">
        <v>252</v>
      </c>
    </row>
    <row r="562" spans="1:16" x14ac:dyDescent="0.3">
      <c r="A562" s="208">
        <v>8</v>
      </c>
      <c r="B562" s="176" t="s">
        <v>233</v>
      </c>
      <c r="C562" s="176">
        <v>8372</v>
      </c>
      <c r="D562" s="175" t="s">
        <v>239</v>
      </c>
      <c r="E562" s="172">
        <v>946</v>
      </c>
      <c r="F562" s="177">
        <v>293</v>
      </c>
      <c r="G562" s="177">
        <v>281</v>
      </c>
      <c r="H562" s="178">
        <v>372</v>
      </c>
      <c r="I562" s="172">
        <v>984</v>
      </c>
      <c r="J562" s="177">
        <v>316</v>
      </c>
      <c r="K562" s="177">
        <v>281</v>
      </c>
      <c r="L562" s="178">
        <v>387</v>
      </c>
      <c r="M562" s="172">
        <v>954</v>
      </c>
      <c r="N562" s="177">
        <v>301</v>
      </c>
      <c r="O562" s="177">
        <v>273</v>
      </c>
      <c r="P562" s="178">
        <v>380</v>
      </c>
    </row>
    <row r="563" spans="1:16" x14ac:dyDescent="0.3">
      <c r="A563" s="208">
        <v>5</v>
      </c>
      <c r="B563" s="176" t="s">
        <v>107</v>
      </c>
      <c r="C563" s="176">
        <v>5086</v>
      </c>
      <c r="D563" s="175" t="s">
        <v>125</v>
      </c>
      <c r="E563" s="172">
        <v>950</v>
      </c>
      <c r="F563" s="177">
        <v>168</v>
      </c>
      <c r="G563" s="177">
        <v>590</v>
      </c>
      <c r="H563" s="178">
        <v>192</v>
      </c>
      <c r="I563" s="172">
        <v>1015</v>
      </c>
      <c r="J563" s="177">
        <v>178</v>
      </c>
      <c r="K563" s="177">
        <v>639</v>
      </c>
      <c r="L563" s="178">
        <v>198</v>
      </c>
      <c r="M563" s="172">
        <v>953</v>
      </c>
      <c r="N563" s="177">
        <v>172</v>
      </c>
      <c r="O563" s="177">
        <v>582</v>
      </c>
      <c r="P563" s="178">
        <v>199</v>
      </c>
    </row>
    <row r="564" spans="1:16" x14ac:dyDescent="0.3">
      <c r="A564" s="208">
        <v>25</v>
      </c>
      <c r="B564" s="176" t="s">
        <v>558</v>
      </c>
      <c r="C564" s="176">
        <v>25878</v>
      </c>
      <c r="D564" s="175" t="s">
        <v>665</v>
      </c>
      <c r="E564" s="172">
        <v>939</v>
      </c>
      <c r="F564" s="177">
        <v>513</v>
      </c>
      <c r="G564" s="177">
        <v>178</v>
      </c>
      <c r="H564" s="178">
        <v>248</v>
      </c>
      <c r="I564" s="172">
        <v>955</v>
      </c>
      <c r="J564" s="177">
        <v>518</v>
      </c>
      <c r="K564" s="177">
        <v>179</v>
      </c>
      <c r="L564" s="178">
        <v>258</v>
      </c>
      <c r="M564" s="172">
        <v>958</v>
      </c>
      <c r="N564" s="177">
        <v>518</v>
      </c>
      <c r="O564" s="177">
        <v>170</v>
      </c>
      <c r="P564" s="178">
        <v>270</v>
      </c>
    </row>
    <row r="565" spans="1:16" x14ac:dyDescent="0.3">
      <c r="A565" s="208">
        <v>85</v>
      </c>
      <c r="B565" s="176" t="s">
        <v>1105</v>
      </c>
      <c r="C565" s="176">
        <v>85125</v>
      </c>
      <c r="D565" s="175" t="s">
        <v>1109</v>
      </c>
      <c r="E565" s="172">
        <v>892</v>
      </c>
      <c r="F565" s="177">
        <v>502</v>
      </c>
      <c r="G565" s="177">
        <v>204</v>
      </c>
      <c r="H565" s="178">
        <v>186</v>
      </c>
      <c r="I565" s="172">
        <v>907</v>
      </c>
      <c r="J565" s="177">
        <v>527</v>
      </c>
      <c r="K565" s="177">
        <v>188</v>
      </c>
      <c r="L565" s="178">
        <v>192</v>
      </c>
      <c r="M565" s="172">
        <v>937</v>
      </c>
      <c r="N565" s="177">
        <v>525</v>
      </c>
      <c r="O565" s="177">
        <v>219</v>
      </c>
      <c r="P565" s="178">
        <v>193</v>
      </c>
    </row>
    <row r="566" spans="1:16" x14ac:dyDescent="0.3">
      <c r="A566" s="208">
        <v>76</v>
      </c>
      <c r="B566" s="176" t="s">
        <v>1062</v>
      </c>
      <c r="C566" s="176">
        <v>76869</v>
      </c>
      <c r="D566" s="176" t="s">
        <v>1094</v>
      </c>
      <c r="E566" s="172">
        <v>914</v>
      </c>
      <c r="F566" s="177">
        <v>195</v>
      </c>
      <c r="G566" s="177">
        <v>403</v>
      </c>
      <c r="H566" s="178">
        <v>316</v>
      </c>
      <c r="I566" s="172">
        <v>928</v>
      </c>
      <c r="J566" s="177">
        <v>210</v>
      </c>
      <c r="K566" s="177">
        <v>398</v>
      </c>
      <c r="L566" s="178">
        <v>320</v>
      </c>
      <c r="M566" s="172">
        <v>936</v>
      </c>
      <c r="N566" s="177">
        <v>206</v>
      </c>
      <c r="O566" s="177">
        <v>409</v>
      </c>
      <c r="P566" s="178">
        <v>321</v>
      </c>
    </row>
    <row r="567" spans="1:16" x14ac:dyDescent="0.3">
      <c r="A567" s="208">
        <v>68</v>
      </c>
      <c r="B567" s="176" t="s">
        <v>918</v>
      </c>
      <c r="C567" s="176">
        <v>68235</v>
      </c>
      <c r="D567" s="175" t="s">
        <v>938</v>
      </c>
      <c r="E567" s="172">
        <v>962</v>
      </c>
      <c r="F567" s="177">
        <v>323</v>
      </c>
      <c r="G567" s="177">
        <v>323</v>
      </c>
      <c r="H567" s="178">
        <v>316</v>
      </c>
      <c r="I567" s="172">
        <v>968</v>
      </c>
      <c r="J567" s="177">
        <v>343</v>
      </c>
      <c r="K567" s="177">
        <v>295</v>
      </c>
      <c r="L567" s="178">
        <v>330</v>
      </c>
      <c r="M567" s="172">
        <v>928</v>
      </c>
      <c r="N567" s="177">
        <v>338</v>
      </c>
      <c r="O567" s="177">
        <v>260</v>
      </c>
      <c r="P567" s="178">
        <v>330</v>
      </c>
    </row>
    <row r="568" spans="1:16" x14ac:dyDescent="0.3">
      <c r="A568" s="208">
        <v>47</v>
      </c>
      <c r="B568" s="176" t="s">
        <v>748</v>
      </c>
      <c r="C568" s="176">
        <v>47660</v>
      </c>
      <c r="D568" s="175" t="s">
        <v>768</v>
      </c>
      <c r="E568" s="172">
        <v>896</v>
      </c>
      <c r="F568" s="177">
        <v>359</v>
      </c>
      <c r="G568" s="177">
        <v>233</v>
      </c>
      <c r="H568" s="178">
        <v>304</v>
      </c>
      <c r="I568" s="172">
        <v>905</v>
      </c>
      <c r="J568" s="177">
        <v>349</v>
      </c>
      <c r="K568" s="177">
        <v>218</v>
      </c>
      <c r="L568" s="178">
        <v>338</v>
      </c>
      <c r="M568" s="172">
        <v>867</v>
      </c>
      <c r="N568" s="177">
        <v>355</v>
      </c>
      <c r="O568" s="177">
        <v>215</v>
      </c>
      <c r="P568" s="178">
        <v>297</v>
      </c>
    </row>
    <row r="569" spans="1:16" x14ac:dyDescent="0.3">
      <c r="A569" s="208">
        <v>52</v>
      </c>
      <c r="B569" s="176" t="s">
        <v>180</v>
      </c>
      <c r="C569" s="176">
        <v>52378</v>
      </c>
      <c r="D569" s="175" t="s">
        <v>827</v>
      </c>
      <c r="E569" s="172">
        <v>841</v>
      </c>
      <c r="F569" s="177">
        <v>390</v>
      </c>
      <c r="G569" s="177">
        <v>102</v>
      </c>
      <c r="H569" s="178">
        <v>349</v>
      </c>
      <c r="I569" s="172">
        <v>879</v>
      </c>
      <c r="J569" s="177">
        <v>404</v>
      </c>
      <c r="K569" s="177">
        <v>128</v>
      </c>
      <c r="L569" s="178">
        <v>347</v>
      </c>
      <c r="M569" s="172">
        <v>909</v>
      </c>
      <c r="N569" s="177">
        <v>403</v>
      </c>
      <c r="O569" s="177">
        <v>157</v>
      </c>
      <c r="P569" s="178">
        <v>349</v>
      </c>
    </row>
    <row r="570" spans="1:16" x14ac:dyDescent="0.3">
      <c r="A570" s="208">
        <v>15</v>
      </c>
      <c r="B570" s="176" t="s">
        <v>304</v>
      </c>
      <c r="C570" s="176">
        <v>15442</v>
      </c>
      <c r="D570" s="175" t="s">
        <v>353</v>
      </c>
      <c r="E570" s="172">
        <v>903</v>
      </c>
      <c r="F570" s="177">
        <v>251</v>
      </c>
      <c r="G570" s="177">
        <v>572</v>
      </c>
      <c r="H570" s="178">
        <v>80</v>
      </c>
      <c r="I570" s="172">
        <v>930</v>
      </c>
      <c r="J570" s="177">
        <v>259</v>
      </c>
      <c r="K570" s="177">
        <v>591</v>
      </c>
      <c r="L570" s="178">
        <v>80</v>
      </c>
      <c r="M570" s="172">
        <v>906</v>
      </c>
      <c r="N570" s="177">
        <v>259</v>
      </c>
      <c r="O570" s="177">
        <v>565</v>
      </c>
      <c r="P570" s="178">
        <v>82</v>
      </c>
    </row>
    <row r="571" spans="1:16" x14ac:dyDescent="0.3">
      <c r="A571" s="208">
        <v>52</v>
      </c>
      <c r="B571" s="176" t="s">
        <v>180</v>
      </c>
      <c r="C571" s="176">
        <v>52490</v>
      </c>
      <c r="D571" s="175" t="s">
        <v>836</v>
      </c>
      <c r="E571" s="172">
        <v>846</v>
      </c>
      <c r="F571" s="177">
        <v>420</v>
      </c>
      <c r="G571" s="177">
        <v>176</v>
      </c>
      <c r="H571" s="178">
        <v>250</v>
      </c>
      <c r="I571" s="172">
        <v>911</v>
      </c>
      <c r="J571" s="177">
        <v>440</v>
      </c>
      <c r="K571" s="177">
        <v>186</v>
      </c>
      <c r="L571" s="178">
        <v>285</v>
      </c>
      <c r="M571" s="172">
        <v>908</v>
      </c>
      <c r="N571" s="177">
        <v>439</v>
      </c>
      <c r="O571" s="177">
        <v>179</v>
      </c>
      <c r="P571" s="178">
        <v>290</v>
      </c>
    </row>
    <row r="572" spans="1:16" x14ac:dyDescent="0.3">
      <c r="A572" s="208">
        <v>13</v>
      </c>
      <c r="B572" s="176" t="s">
        <v>257</v>
      </c>
      <c r="C572" s="176">
        <v>13473</v>
      </c>
      <c r="D572" s="175" t="s">
        <v>280</v>
      </c>
      <c r="E572" s="172">
        <v>901</v>
      </c>
      <c r="F572" s="177">
        <v>355</v>
      </c>
      <c r="G572" s="177">
        <v>290</v>
      </c>
      <c r="H572" s="178">
        <v>256</v>
      </c>
      <c r="I572" s="172">
        <v>911</v>
      </c>
      <c r="J572" s="177">
        <v>367</v>
      </c>
      <c r="K572" s="177">
        <v>292</v>
      </c>
      <c r="L572" s="178">
        <v>252</v>
      </c>
      <c r="M572" s="172">
        <v>895</v>
      </c>
      <c r="N572" s="177">
        <v>376</v>
      </c>
      <c r="O572" s="177">
        <v>269</v>
      </c>
      <c r="P572" s="178">
        <v>250</v>
      </c>
    </row>
    <row r="573" spans="1:16" x14ac:dyDescent="0.3">
      <c r="A573" s="208">
        <v>25</v>
      </c>
      <c r="B573" s="176" t="s">
        <v>558</v>
      </c>
      <c r="C573" s="176">
        <v>25288</v>
      </c>
      <c r="D573" s="175" t="s">
        <v>587</v>
      </c>
      <c r="E573" s="172">
        <v>877</v>
      </c>
      <c r="F573" s="177">
        <v>419</v>
      </c>
      <c r="G573" s="177">
        <v>279</v>
      </c>
      <c r="H573" s="178">
        <v>179</v>
      </c>
      <c r="I573" s="172">
        <v>896</v>
      </c>
      <c r="J573" s="177">
        <v>423</v>
      </c>
      <c r="K573" s="177">
        <v>292</v>
      </c>
      <c r="L573" s="178">
        <v>181</v>
      </c>
      <c r="M573" s="172">
        <v>893</v>
      </c>
      <c r="N573" s="177">
        <v>424</v>
      </c>
      <c r="O573" s="177">
        <v>285</v>
      </c>
      <c r="P573" s="178">
        <v>184</v>
      </c>
    </row>
    <row r="574" spans="1:16" x14ac:dyDescent="0.3">
      <c r="A574" s="208">
        <v>70</v>
      </c>
      <c r="B574" s="176" t="s">
        <v>498</v>
      </c>
      <c r="C574" s="176">
        <v>70418</v>
      </c>
      <c r="D574" s="175" t="s">
        <v>1002</v>
      </c>
      <c r="E574" s="172">
        <v>850</v>
      </c>
      <c r="F574" s="177">
        <v>415</v>
      </c>
      <c r="G574" s="177">
        <v>166</v>
      </c>
      <c r="H574" s="178">
        <v>269</v>
      </c>
      <c r="I574" s="172">
        <v>881</v>
      </c>
      <c r="J574" s="177">
        <v>444</v>
      </c>
      <c r="K574" s="177">
        <v>163</v>
      </c>
      <c r="L574" s="178">
        <v>274</v>
      </c>
      <c r="M574" s="172">
        <v>879</v>
      </c>
      <c r="N574" s="177">
        <v>435</v>
      </c>
      <c r="O574" s="177">
        <v>175</v>
      </c>
      <c r="P574" s="178">
        <v>269</v>
      </c>
    </row>
    <row r="575" spans="1:16" x14ac:dyDescent="0.3">
      <c r="A575" s="208">
        <v>25</v>
      </c>
      <c r="B575" s="176" t="s">
        <v>558</v>
      </c>
      <c r="C575" s="176">
        <v>25839</v>
      </c>
      <c r="D575" s="175" t="s">
        <v>655</v>
      </c>
      <c r="E575" s="172">
        <v>850</v>
      </c>
      <c r="F575" s="177">
        <v>339</v>
      </c>
      <c r="G575" s="177">
        <v>311</v>
      </c>
      <c r="H575" s="178">
        <v>200</v>
      </c>
      <c r="I575" s="172">
        <v>880</v>
      </c>
      <c r="J575" s="177">
        <v>355</v>
      </c>
      <c r="K575" s="177">
        <v>327</v>
      </c>
      <c r="L575" s="178">
        <v>198</v>
      </c>
      <c r="M575" s="172">
        <v>896</v>
      </c>
      <c r="N575" s="177">
        <v>354</v>
      </c>
      <c r="O575" s="177">
        <v>331</v>
      </c>
      <c r="P575" s="178">
        <v>211</v>
      </c>
    </row>
    <row r="576" spans="1:16" x14ac:dyDescent="0.3">
      <c r="A576" s="208">
        <v>27</v>
      </c>
      <c r="B576" s="176" t="s">
        <v>669</v>
      </c>
      <c r="C576" s="176">
        <v>27787</v>
      </c>
      <c r="D576" s="175" t="s">
        <v>696</v>
      </c>
      <c r="E576" s="172">
        <v>874</v>
      </c>
      <c r="F576" s="177">
        <v>377</v>
      </c>
      <c r="G576" s="177">
        <v>236</v>
      </c>
      <c r="H576" s="178">
        <v>261</v>
      </c>
      <c r="I576" s="172">
        <v>886</v>
      </c>
      <c r="J576" s="177">
        <v>392</v>
      </c>
      <c r="K576" s="177">
        <v>215</v>
      </c>
      <c r="L576" s="178">
        <v>279</v>
      </c>
      <c r="M576" s="172">
        <v>926</v>
      </c>
      <c r="N576" s="177">
        <v>389</v>
      </c>
      <c r="O576" s="177">
        <v>202</v>
      </c>
      <c r="P576" s="178">
        <v>335</v>
      </c>
    </row>
    <row r="577" spans="1:16" x14ac:dyDescent="0.3">
      <c r="A577" s="208">
        <v>5</v>
      </c>
      <c r="B577" s="176" t="s">
        <v>107</v>
      </c>
      <c r="C577" s="176">
        <v>5467</v>
      </c>
      <c r="D577" s="175" t="s">
        <v>177</v>
      </c>
      <c r="E577" s="172">
        <v>874</v>
      </c>
      <c r="F577" s="177">
        <v>162</v>
      </c>
      <c r="G577" s="177">
        <v>245</v>
      </c>
      <c r="H577" s="178">
        <v>467</v>
      </c>
      <c r="I577" s="172">
        <v>877</v>
      </c>
      <c r="J577" s="177">
        <v>168</v>
      </c>
      <c r="K577" s="177">
        <v>231</v>
      </c>
      <c r="L577" s="178">
        <v>478</v>
      </c>
      <c r="M577" s="172">
        <v>869</v>
      </c>
      <c r="N577" s="177">
        <v>161</v>
      </c>
      <c r="O577" s="177">
        <v>231</v>
      </c>
      <c r="P577" s="178">
        <v>477</v>
      </c>
    </row>
    <row r="578" spans="1:16" x14ac:dyDescent="0.3">
      <c r="A578" s="208">
        <v>8</v>
      </c>
      <c r="B578" s="176" t="s">
        <v>233</v>
      </c>
      <c r="C578" s="176">
        <v>8606</v>
      </c>
      <c r="D578" s="175" t="s">
        <v>248</v>
      </c>
      <c r="E578" s="172">
        <v>845</v>
      </c>
      <c r="F578" s="177">
        <v>393</v>
      </c>
      <c r="G578" s="177">
        <v>191</v>
      </c>
      <c r="H578" s="178">
        <v>261</v>
      </c>
      <c r="I578" s="172">
        <v>884</v>
      </c>
      <c r="J578" s="177">
        <v>421</v>
      </c>
      <c r="K578" s="177">
        <v>186</v>
      </c>
      <c r="L578" s="178">
        <v>277</v>
      </c>
      <c r="M578" s="172">
        <v>908</v>
      </c>
      <c r="N578" s="177">
        <v>394</v>
      </c>
      <c r="O578" s="177">
        <v>196</v>
      </c>
      <c r="P578" s="178">
        <v>318</v>
      </c>
    </row>
    <row r="579" spans="1:16" x14ac:dyDescent="0.3">
      <c r="A579" s="208">
        <v>47</v>
      </c>
      <c r="B579" s="176" t="s">
        <v>748</v>
      </c>
      <c r="C579" s="176">
        <v>47692</v>
      </c>
      <c r="D579" s="175" t="s">
        <v>769</v>
      </c>
      <c r="E579" s="172">
        <v>899</v>
      </c>
      <c r="F579" s="177">
        <v>452</v>
      </c>
      <c r="G579" s="177">
        <v>211</v>
      </c>
      <c r="H579" s="178">
        <v>236</v>
      </c>
      <c r="I579" s="172">
        <v>854</v>
      </c>
      <c r="J579" s="177">
        <v>402</v>
      </c>
      <c r="K579" s="177">
        <v>207</v>
      </c>
      <c r="L579" s="178">
        <v>245</v>
      </c>
      <c r="M579" s="172">
        <v>833</v>
      </c>
      <c r="N579" s="177">
        <v>410</v>
      </c>
      <c r="O579" s="177">
        <v>211</v>
      </c>
      <c r="P579" s="178">
        <v>212</v>
      </c>
    </row>
    <row r="580" spans="1:16" x14ac:dyDescent="0.3">
      <c r="A580" s="208">
        <v>70</v>
      </c>
      <c r="B580" s="176" t="s">
        <v>498</v>
      </c>
      <c r="C580" s="176">
        <v>70265</v>
      </c>
      <c r="D580" s="175" t="s">
        <v>1001</v>
      </c>
      <c r="E580" s="172">
        <v>882</v>
      </c>
      <c r="F580" s="177">
        <v>337</v>
      </c>
      <c r="G580" s="177">
        <v>380</v>
      </c>
      <c r="H580" s="178">
        <v>165</v>
      </c>
      <c r="I580" s="172">
        <v>860</v>
      </c>
      <c r="J580" s="177">
        <v>283</v>
      </c>
      <c r="K580" s="177">
        <v>363</v>
      </c>
      <c r="L580" s="178">
        <v>214</v>
      </c>
      <c r="M580" s="172">
        <v>859</v>
      </c>
      <c r="N580" s="177">
        <v>284</v>
      </c>
      <c r="O580" s="177">
        <v>368</v>
      </c>
      <c r="P580" s="178">
        <v>207</v>
      </c>
    </row>
    <row r="581" spans="1:16" x14ac:dyDescent="0.3">
      <c r="A581" s="208">
        <v>68</v>
      </c>
      <c r="B581" s="176" t="s">
        <v>918</v>
      </c>
      <c r="C581" s="176">
        <v>68255</v>
      </c>
      <c r="D581" s="175" t="s">
        <v>940</v>
      </c>
      <c r="E581" s="172">
        <v>866</v>
      </c>
      <c r="F581" s="177">
        <v>386</v>
      </c>
      <c r="G581" s="177">
        <v>251</v>
      </c>
      <c r="H581" s="178">
        <v>229</v>
      </c>
      <c r="I581" s="172">
        <v>881</v>
      </c>
      <c r="J581" s="177">
        <v>406</v>
      </c>
      <c r="K581" s="177">
        <v>243</v>
      </c>
      <c r="L581" s="178">
        <v>232</v>
      </c>
      <c r="M581" s="172">
        <v>854</v>
      </c>
      <c r="N581" s="177">
        <v>382</v>
      </c>
      <c r="O581" s="177">
        <v>250</v>
      </c>
      <c r="P581" s="178">
        <v>222</v>
      </c>
    </row>
    <row r="582" spans="1:16" x14ac:dyDescent="0.3">
      <c r="A582" s="208">
        <v>47</v>
      </c>
      <c r="B582" s="176" t="s">
        <v>748</v>
      </c>
      <c r="C582" s="176">
        <v>47570</v>
      </c>
      <c r="D582" s="176" t="s">
        <v>766</v>
      </c>
      <c r="E582" s="172">
        <v>827</v>
      </c>
      <c r="F582" s="177">
        <v>473</v>
      </c>
      <c r="G582" s="177">
        <v>174</v>
      </c>
      <c r="H582" s="178">
        <v>180</v>
      </c>
      <c r="I582" s="172">
        <v>852</v>
      </c>
      <c r="J582" s="177">
        <v>494</v>
      </c>
      <c r="K582" s="177">
        <v>168</v>
      </c>
      <c r="L582" s="178">
        <v>190</v>
      </c>
      <c r="M582" s="172">
        <v>871</v>
      </c>
      <c r="N582" s="177">
        <v>499</v>
      </c>
      <c r="O582" s="177">
        <v>175</v>
      </c>
      <c r="P582" s="178">
        <v>197</v>
      </c>
    </row>
    <row r="583" spans="1:16" x14ac:dyDescent="0.3">
      <c r="A583" s="208">
        <v>15</v>
      </c>
      <c r="B583" s="176" t="s">
        <v>304</v>
      </c>
      <c r="C583" s="176">
        <v>15051</v>
      </c>
      <c r="D583" s="175" t="s">
        <v>308</v>
      </c>
      <c r="E583" s="172">
        <v>839</v>
      </c>
      <c r="F583" s="177">
        <v>278</v>
      </c>
      <c r="G583" s="177">
        <v>426</v>
      </c>
      <c r="H583" s="178">
        <v>135</v>
      </c>
      <c r="I583" s="172">
        <v>860</v>
      </c>
      <c r="J583" s="177">
        <v>284</v>
      </c>
      <c r="K583" s="177">
        <v>442</v>
      </c>
      <c r="L583" s="178">
        <v>134</v>
      </c>
      <c r="M583" s="172">
        <v>868</v>
      </c>
      <c r="N583" s="177">
        <v>289</v>
      </c>
      <c r="O583" s="177">
        <v>438</v>
      </c>
      <c r="P583" s="178">
        <v>141</v>
      </c>
    </row>
    <row r="584" spans="1:16" x14ac:dyDescent="0.3">
      <c r="A584" s="208">
        <v>15</v>
      </c>
      <c r="B584" s="176" t="s">
        <v>304</v>
      </c>
      <c r="C584" s="176">
        <v>15600</v>
      </c>
      <c r="D584" s="175" t="s">
        <v>377</v>
      </c>
      <c r="E584" s="172">
        <v>836</v>
      </c>
      <c r="F584" s="177">
        <v>171</v>
      </c>
      <c r="G584" s="177">
        <v>509</v>
      </c>
      <c r="H584" s="178">
        <v>156</v>
      </c>
      <c r="I584" s="172">
        <v>869</v>
      </c>
      <c r="J584" s="177">
        <v>179</v>
      </c>
      <c r="K584" s="177">
        <v>528</v>
      </c>
      <c r="L584" s="178">
        <v>162</v>
      </c>
      <c r="M584" s="172">
        <v>860</v>
      </c>
      <c r="N584" s="177">
        <v>176</v>
      </c>
      <c r="O584" s="177">
        <v>523</v>
      </c>
      <c r="P584" s="178">
        <v>161</v>
      </c>
    </row>
    <row r="585" spans="1:16" x14ac:dyDescent="0.3">
      <c r="A585" s="208">
        <v>25</v>
      </c>
      <c r="B585" s="176" t="s">
        <v>558</v>
      </c>
      <c r="C585" s="176">
        <v>25530</v>
      </c>
      <c r="D585" s="175" t="s">
        <v>621</v>
      </c>
      <c r="E585" s="172">
        <v>827</v>
      </c>
      <c r="F585" s="177">
        <v>389</v>
      </c>
      <c r="G585" s="177">
        <v>164</v>
      </c>
      <c r="H585" s="178">
        <v>274</v>
      </c>
      <c r="I585" s="172">
        <v>857</v>
      </c>
      <c r="J585" s="177">
        <v>393</v>
      </c>
      <c r="K585" s="177">
        <v>184</v>
      </c>
      <c r="L585" s="178">
        <v>280</v>
      </c>
      <c r="M585" s="172">
        <v>846</v>
      </c>
      <c r="N585" s="177">
        <v>386</v>
      </c>
      <c r="O585" s="177">
        <v>187</v>
      </c>
      <c r="P585" s="178">
        <v>273</v>
      </c>
    </row>
    <row r="586" spans="1:16" x14ac:dyDescent="0.3">
      <c r="A586" s="208">
        <v>23</v>
      </c>
      <c r="B586" s="176" t="s">
        <v>268</v>
      </c>
      <c r="C586" s="176">
        <v>23574</v>
      </c>
      <c r="D586" s="175" t="s">
        <v>546</v>
      </c>
      <c r="E586" s="172">
        <v>802</v>
      </c>
      <c r="F586" s="177">
        <v>394</v>
      </c>
      <c r="G586" s="177">
        <v>188</v>
      </c>
      <c r="H586" s="178">
        <v>220</v>
      </c>
      <c r="I586" s="172">
        <v>855</v>
      </c>
      <c r="J586" s="177">
        <v>412</v>
      </c>
      <c r="K586" s="177">
        <v>199</v>
      </c>
      <c r="L586" s="178">
        <v>244</v>
      </c>
      <c r="M586" s="172">
        <v>857</v>
      </c>
      <c r="N586" s="177">
        <v>405</v>
      </c>
      <c r="O586" s="177">
        <v>203</v>
      </c>
      <c r="P586" s="178">
        <v>249</v>
      </c>
    </row>
    <row r="587" spans="1:16" x14ac:dyDescent="0.3">
      <c r="A587" s="208">
        <v>76</v>
      </c>
      <c r="B587" s="176" t="s">
        <v>1062</v>
      </c>
      <c r="C587" s="176">
        <v>76863</v>
      </c>
      <c r="D587" s="175" t="s">
        <v>1093</v>
      </c>
      <c r="E587" s="172">
        <v>835</v>
      </c>
      <c r="F587" s="177">
        <v>179</v>
      </c>
      <c r="G587" s="177">
        <v>278</v>
      </c>
      <c r="H587" s="178">
        <v>378</v>
      </c>
      <c r="I587" s="172">
        <v>867</v>
      </c>
      <c r="J587" s="177">
        <v>195</v>
      </c>
      <c r="K587" s="177">
        <v>283</v>
      </c>
      <c r="L587" s="178">
        <v>389</v>
      </c>
      <c r="M587" s="172">
        <v>862</v>
      </c>
      <c r="N587" s="177">
        <v>190</v>
      </c>
      <c r="O587" s="177">
        <v>271</v>
      </c>
      <c r="P587" s="178">
        <v>401</v>
      </c>
    </row>
    <row r="588" spans="1:16" x14ac:dyDescent="0.3">
      <c r="A588" s="208">
        <v>52</v>
      </c>
      <c r="B588" s="176" t="s">
        <v>180</v>
      </c>
      <c r="C588" s="176">
        <v>52687</v>
      </c>
      <c r="D588" s="175" t="s">
        <v>847</v>
      </c>
      <c r="E588" s="172">
        <v>817</v>
      </c>
      <c r="F588" s="177">
        <v>277</v>
      </c>
      <c r="G588" s="177">
        <v>106</v>
      </c>
      <c r="H588" s="178">
        <v>434</v>
      </c>
      <c r="I588" s="172">
        <v>854</v>
      </c>
      <c r="J588" s="177">
        <v>290</v>
      </c>
      <c r="K588" s="177">
        <v>113</v>
      </c>
      <c r="L588" s="178">
        <v>451</v>
      </c>
      <c r="M588" s="172">
        <v>847</v>
      </c>
      <c r="N588" s="177">
        <v>284</v>
      </c>
      <c r="O588" s="177">
        <v>115</v>
      </c>
      <c r="P588" s="178">
        <v>448</v>
      </c>
    </row>
    <row r="589" spans="1:16" x14ac:dyDescent="0.3">
      <c r="A589" s="208">
        <v>17</v>
      </c>
      <c r="B589" s="176" t="s">
        <v>134</v>
      </c>
      <c r="C589" s="176">
        <v>17088</v>
      </c>
      <c r="D589" s="175" t="s">
        <v>428</v>
      </c>
      <c r="E589" s="172">
        <v>882</v>
      </c>
      <c r="F589" s="177">
        <v>276</v>
      </c>
      <c r="G589" s="177">
        <v>368</v>
      </c>
      <c r="H589" s="178">
        <v>238</v>
      </c>
      <c r="I589" s="172">
        <v>885</v>
      </c>
      <c r="J589" s="177">
        <v>288</v>
      </c>
      <c r="K589" s="177">
        <v>361</v>
      </c>
      <c r="L589" s="178">
        <v>236</v>
      </c>
      <c r="M589" s="172">
        <v>831</v>
      </c>
      <c r="N589" s="177">
        <v>285</v>
      </c>
      <c r="O589" s="177">
        <v>328</v>
      </c>
      <c r="P589" s="178">
        <v>218</v>
      </c>
    </row>
    <row r="590" spans="1:16" x14ac:dyDescent="0.3">
      <c r="A590" s="208">
        <v>25</v>
      </c>
      <c r="B590" s="176" t="s">
        <v>558</v>
      </c>
      <c r="C590" s="176">
        <v>25019</v>
      </c>
      <c r="D590" s="175" t="s">
        <v>560</v>
      </c>
      <c r="E590" s="172">
        <v>835</v>
      </c>
      <c r="F590" s="177">
        <v>212</v>
      </c>
      <c r="G590" s="177">
        <v>431</v>
      </c>
      <c r="H590" s="178">
        <v>192</v>
      </c>
      <c r="I590" s="172">
        <v>853</v>
      </c>
      <c r="J590" s="177">
        <v>211</v>
      </c>
      <c r="K590" s="177">
        <v>440</v>
      </c>
      <c r="L590" s="178">
        <v>202</v>
      </c>
      <c r="M590" s="172">
        <v>847</v>
      </c>
      <c r="N590" s="177">
        <v>211</v>
      </c>
      <c r="O590" s="177">
        <v>436</v>
      </c>
      <c r="P590" s="178">
        <v>200</v>
      </c>
    </row>
    <row r="591" spans="1:16" x14ac:dyDescent="0.3">
      <c r="A591" s="208">
        <v>41</v>
      </c>
      <c r="B591" s="176" t="s">
        <v>699</v>
      </c>
      <c r="C591" s="176">
        <v>41319</v>
      </c>
      <c r="D591" s="175" t="s">
        <v>161</v>
      </c>
      <c r="E591" s="172">
        <v>839</v>
      </c>
      <c r="F591" s="177">
        <v>258</v>
      </c>
      <c r="G591" s="177">
        <v>147</v>
      </c>
      <c r="H591" s="178">
        <v>434</v>
      </c>
      <c r="I591" s="172">
        <v>862</v>
      </c>
      <c r="J591" s="177">
        <v>263</v>
      </c>
      <c r="K591" s="177">
        <v>159</v>
      </c>
      <c r="L591" s="178">
        <v>440</v>
      </c>
      <c r="M591" s="172">
        <v>854</v>
      </c>
      <c r="N591" s="177">
        <v>258</v>
      </c>
      <c r="O591" s="177">
        <v>150</v>
      </c>
      <c r="P591" s="178">
        <v>446</v>
      </c>
    </row>
    <row r="592" spans="1:16" x14ac:dyDescent="0.3">
      <c r="A592" s="208">
        <v>5</v>
      </c>
      <c r="B592" s="176" t="s">
        <v>107</v>
      </c>
      <c r="C592" s="176">
        <v>5854</v>
      </c>
      <c r="D592" s="175" t="s">
        <v>223</v>
      </c>
      <c r="E592" s="172">
        <v>794</v>
      </c>
      <c r="F592" s="177">
        <v>373</v>
      </c>
      <c r="G592" s="177">
        <v>230</v>
      </c>
      <c r="H592" s="178">
        <v>191</v>
      </c>
      <c r="I592" s="172">
        <v>815</v>
      </c>
      <c r="J592" s="177">
        <v>366</v>
      </c>
      <c r="K592" s="177">
        <v>220</v>
      </c>
      <c r="L592" s="178">
        <v>229</v>
      </c>
      <c r="M592" s="172">
        <v>875</v>
      </c>
      <c r="N592" s="177">
        <v>363</v>
      </c>
      <c r="O592" s="177">
        <v>250</v>
      </c>
      <c r="P592" s="178">
        <v>262</v>
      </c>
    </row>
    <row r="593" spans="1:16" x14ac:dyDescent="0.3">
      <c r="A593" s="208">
        <v>73</v>
      </c>
      <c r="B593" s="176" t="s">
        <v>1016</v>
      </c>
      <c r="C593" s="176">
        <v>73483</v>
      </c>
      <c r="D593" s="175" t="s">
        <v>1045</v>
      </c>
      <c r="E593" s="172">
        <v>844</v>
      </c>
      <c r="F593" s="177">
        <v>389</v>
      </c>
      <c r="G593" s="177">
        <v>137</v>
      </c>
      <c r="H593" s="178">
        <v>318</v>
      </c>
      <c r="I593" s="172">
        <v>873</v>
      </c>
      <c r="J593" s="177">
        <v>406</v>
      </c>
      <c r="K593" s="177">
        <v>144</v>
      </c>
      <c r="L593" s="178">
        <v>323</v>
      </c>
      <c r="M593" s="172">
        <v>829</v>
      </c>
      <c r="N593" s="177">
        <v>365</v>
      </c>
      <c r="O593" s="177">
        <v>152</v>
      </c>
      <c r="P593" s="178">
        <v>312</v>
      </c>
    </row>
    <row r="594" spans="1:16" x14ac:dyDescent="0.3">
      <c r="A594" s="208">
        <v>73</v>
      </c>
      <c r="B594" s="176" t="s">
        <v>1016</v>
      </c>
      <c r="C594" s="176">
        <v>73024</v>
      </c>
      <c r="D594" s="175" t="s">
        <v>1018</v>
      </c>
      <c r="E594" s="172">
        <v>1048</v>
      </c>
      <c r="F594" s="177">
        <v>191</v>
      </c>
      <c r="G594" s="177">
        <v>759</v>
      </c>
      <c r="H594" s="178">
        <v>98</v>
      </c>
      <c r="I594" s="172">
        <v>1104</v>
      </c>
      <c r="J594" s="177">
        <v>203</v>
      </c>
      <c r="K594" s="177">
        <v>793</v>
      </c>
      <c r="L594" s="178">
        <v>108</v>
      </c>
      <c r="M594" s="172">
        <v>835</v>
      </c>
      <c r="N594" s="177">
        <v>119</v>
      </c>
      <c r="O594" s="177">
        <v>611</v>
      </c>
      <c r="P594" s="178">
        <v>105</v>
      </c>
    </row>
    <row r="595" spans="1:16" x14ac:dyDescent="0.3">
      <c r="A595" s="208">
        <v>18</v>
      </c>
      <c r="B595" s="176" t="s">
        <v>451</v>
      </c>
      <c r="C595" s="176">
        <v>18256</v>
      </c>
      <c r="D595" s="175" t="s">
        <v>458</v>
      </c>
      <c r="E595" s="172">
        <v>819</v>
      </c>
      <c r="F595" s="177">
        <v>306</v>
      </c>
      <c r="G595" s="177">
        <v>259</v>
      </c>
      <c r="H595" s="178">
        <v>254</v>
      </c>
      <c r="I595" s="172">
        <v>844</v>
      </c>
      <c r="J595" s="177">
        <v>308</v>
      </c>
      <c r="K595" s="177">
        <v>268</v>
      </c>
      <c r="L595" s="178">
        <v>268</v>
      </c>
      <c r="M595" s="172">
        <v>834</v>
      </c>
      <c r="N595" s="177">
        <v>302</v>
      </c>
      <c r="O595" s="177">
        <v>266</v>
      </c>
      <c r="P595" s="178">
        <v>266</v>
      </c>
    </row>
    <row r="596" spans="1:16" x14ac:dyDescent="0.3">
      <c r="A596" s="208">
        <v>68</v>
      </c>
      <c r="B596" s="176" t="s">
        <v>918</v>
      </c>
      <c r="C596" s="176">
        <v>68385</v>
      </c>
      <c r="D596" s="175" t="s">
        <v>956</v>
      </c>
      <c r="E596" s="172">
        <v>870</v>
      </c>
      <c r="F596" s="177">
        <v>257</v>
      </c>
      <c r="G596" s="177">
        <v>406</v>
      </c>
      <c r="H596" s="178">
        <v>207</v>
      </c>
      <c r="I596" s="172">
        <v>836</v>
      </c>
      <c r="J596" s="177">
        <v>267</v>
      </c>
      <c r="K596" s="177">
        <v>364</v>
      </c>
      <c r="L596" s="178">
        <v>205</v>
      </c>
      <c r="M596" s="172">
        <v>833</v>
      </c>
      <c r="N596" s="177">
        <v>260</v>
      </c>
      <c r="O596" s="177">
        <v>371</v>
      </c>
      <c r="P596" s="178">
        <v>202</v>
      </c>
    </row>
    <row r="597" spans="1:16" x14ac:dyDescent="0.3">
      <c r="A597" s="208">
        <v>41</v>
      </c>
      <c r="B597" s="176" t="s">
        <v>699</v>
      </c>
      <c r="C597" s="176">
        <v>41548</v>
      </c>
      <c r="D597" s="175" t="s">
        <v>721</v>
      </c>
      <c r="E597" s="172">
        <v>820</v>
      </c>
      <c r="F597" s="177">
        <v>244</v>
      </c>
      <c r="G597" s="177">
        <v>235</v>
      </c>
      <c r="H597" s="178">
        <v>341</v>
      </c>
      <c r="I597" s="172">
        <v>833</v>
      </c>
      <c r="J597" s="177">
        <v>246</v>
      </c>
      <c r="K597" s="177">
        <v>224</v>
      </c>
      <c r="L597" s="178">
        <v>363</v>
      </c>
      <c r="M597" s="172">
        <v>822</v>
      </c>
      <c r="N597" s="177">
        <v>245</v>
      </c>
      <c r="O597" s="177">
        <v>220</v>
      </c>
      <c r="P597" s="178">
        <v>357</v>
      </c>
    </row>
    <row r="598" spans="1:16" x14ac:dyDescent="0.3">
      <c r="A598" s="208">
        <v>13</v>
      </c>
      <c r="B598" s="176" t="s">
        <v>257</v>
      </c>
      <c r="C598" s="176">
        <v>13212</v>
      </c>
      <c r="D598" s="175" t="s">
        <v>268</v>
      </c>
      <c r="E598" s="172">
        <v>756</v>
      </c>
      <c r="F598" s="177">
        <v>397</v>
      </c>
      <c r="G598" s="177">
        <v>117</v>
      </c>
      <c r="H598" s="178">
        <v>242</v>
      </c>
      <c r="I598" s="172">
        <v>738</v>
      </c>
      <c r="J598" s="177">
        <v>402</v>
      </c>
      <c r="K598" s="177">
        <v>97</v>
      </c>
      <c r="L598" s="178">
        <v>239</v>
      </c>
      <c r="M598" s="172">
        <v>795</v>
      </c>
      <c r="N598" s="177">
        <v>505</v>
      </c>
      <c r="O598" s="177">
        <v>81</v>
      </c>
      <c r="P598" s="178">
        <v>209</v>
      </c>
    </row>
    <row r="599" spans="1:16" x14ac:dyDescent="0.3">
      <c r="A599" s="208">
        <v>54</v>
      </c>
      <c r="B599" s="176" t="s">
        <v>856</v>
      </c>
      <c r="C599" s="176">
        <v>54245</v>
      </c>
      <c r="D599" s="175" t="s">
        <v>869</v>
      </c>
      <c r="E599" s="172">
        <v>900</v>
      </c>
      <c r="F599" s="177">
        <v>556</v>
      </c>
      <c r="G599" s="177">
        <v>138</v>
      </c>
      <c r="H599" s="178">
        <v>206</v>
      </c>
      <c r="I599" s="172">
        <v>812</v>
      </c>
      <c r="J599" s="177">
        <v>476</v>
      </c>
      <c r="K599" s="177">
        <v>155</v>
      </c>
      <c r="L599" s="178">
        <v>181</v>
      </c>
      <c r="M599" s="172">
        <v>819</v>
      </c>
      <c r="N599" s="177">
        <v>505</v>
      </c>
      <c r="O599" s="177">
        <v>139</v>
      </c>
      <c r="P599" s="178">
        <v>175</v>
      </c>
    </row>
    <row r="600" spans="1:16" x14ac:dyDescent="0.3">
      <c r="A600" s="208">
        <v>70</v>
      </c>
      <c r="B600" s="176" t="s">
        <v>498</v>
      </c>
      <c r="C600" s="176">
        <v>70235</v>
      </c>
      <c r="D600" s="175" t="s">
        <v>1000</v>
      </c>
      <c r="E600" s="172">
        <v>771</v>
      </c>
      <c r="F600" s="177">
        <v>358</v>
      </c>
      <c r="G600" s="177">
        <v>170</v>
      </c>
      <c r="H600" s="178">
        <v>243</v>
      </c>
      <c r="I600" s="172">
        <v>813</v>
      </c>
      <c r="J600" s="177">
        <v>356</v>
      </c>
      <c r="K600" s="177">
        <v>170</v>
      </c>
      <c r="L600" s="178">
        <v>287</v>
      </c>
      <c r="M600" s="172">
        <v>798</v>
      </c>
      <c r="N600" s="177">
        <v>362</v>
      </c>
      <c r="O600" s="177">
        <v>176</v>
      </c>
      <c r="P600" s="178">
        <v>260</v>
      </c>
    </row>
    <row r="601" spans="1:16" x14ac:dyDescent="0.3">
      <c r="A601" s="208">
        <v>19</v>
      </c>
      <c r="B601" s="176" t="s">
        <v>467</v>
      </c>
      <c r="C601" s="176">
        <v>19418</v>
      </c>
      <c r="D601" s="175" t="s">
        <v>483</v>
      </c>
      <c r="E601" s="172">
        <v>780</v>
      </c>
      <c r="F601" s="177">
        <v>366</v>
      </c>
      <c r="G601" s="177">
        <v>185</v>
      </c>
      <c r="H601" s="178">
        <v>229</v>
      </c>
      <c r="I601" s="172">
        <v>822</v>
      </c>
      <c r="J601" s="177">
        <v>409</v>
      </c>
      <c r="K601" s="177">
        <v>176</v>
      </c>
      <c r="L601" s="178">
        <v>237</v>
      </c>
      <c r="M601" s="172">
        <v>834</v>
      </c>
      <c r="N601" s="177">
        <v>413</v>
      </c>
      <c r="O601" s="177">
        <v>175</v>
      </c>
      <c r="P601" s="178">
        <v>246</v>
      </c>
    </row>
    <row r="602" spans="1:16" x14ac:dyDescent="0.3">
      <c r="A602" s="208">
        <v>13</v>
      </c>
      <c r="B602" s="176" t="s">
        <v>257</v>
      </c>
      <c r="C602" s="176">
        <v>13433</v>
      </c>
      <c r="D602" s="175" t="s">
        <v>275</v>
      </c>
      <c r="E602" s="172">
        <v>791</v>
      </c>
      <c r="F602" s="177">
        <v>438</v>
      </c>
      <c r="G602" s="177">
        <v>193</v>
      </c>
      <c r="H602" s="178">
        <v>160</v>
      </c>
      <c r="I602" s="172">
        <v>812</v>
      </c>
      <c r="J602" s="177">
        <v>451</v>
      </c>
      <c r="K602" s="177">
        <v>201</v>
      </c>
      <c r="L602" s="178">
        <v>160</v>
      </c>
      <c r="M602" s="172">
        <v>832</v>
      </c>
      <c r="N602" s="177">
        <v>461</v>
      </c>
      <c r="O602" s="177">
        <v>202</v>
      </c>
      <c r="P602" s="178">
        <v>169</v>
      </c>
    </row>
    <row r="603" spans="1:16" x14ac:dyDescent="0.3">
      <c r="A603" s="208">
        <v>25</v>
      </c>
      <c r="B603" s="176" t="s">
        <v>558</v>
      </c>
      <c r="C603" s="176">
        <v>25599</v>
      </c>
      <c r="D603" s="175" t="s">
        <v>628</v>
      </c>
      <c r="E603" s="172">
        <v>830</v>
      </c>
      <c r="F603" s="177">
        <v>254</v>
      </c>
      <c r="G603" s="177">
        <v>293</v>
      </c>
      <c r="H603" s="178">
        <v>283</v>
      </c>
      <c r="I603" s="172">
        <v>832</v>
      </c>
      <c r="J603" s="177">
        <v>266</v>
      </c>
      <c r="K603" s="177">
        <v>274</v>
      </c>
      <c r="L603" s="178">
        <v>292</v>
      </c>
      <c r="M603" s="172">
        <v>801</v>
      </c>
      <c r="N603" s="177">
        <v>263</v>
      </c>
      <c r="O603" s="177">
        <v>264</v>
      </c>
      <c r="P603" s="178">
        <v>274</v>
      </c>
    </row>
    <row r="604" spans="1:16" x14ac:dyDescent="0.3">
      <c r="A604" s="208">
        <v>13</v>
      </c>
      <c r="B604" s="176" t="s">
        <v>257</v>
      </c>
      <c r="C604" s="176">
        <v>13838</v>
      </c>
      <c r="D604" s="175" t="s">
        <v>301</v>
      </c>
      <c r="E604" s="172">
        <v>785</v>
      </c>
      <c r="F604" s="177">
        <v>273</v>
      </c>
      <c r="G604" s="177">
        <v>354</v>
      </c>
      <c r="H604" s="178">
        <v>158</v>
      </c>
      <c r="I604" s="172">
        <v>813</v>
      </c>
      <c r="J604" s="177">
        <v>289</v>
      </c>
      <c r="K604" s="177">
        <v>354</v>
      </c>
      <c r="L604" s="178">
        <v>170</v>
      </c>
      <c r="M604" s="172">
        <v>823</v>
      </c>
      <c r="N604" s="177">
        <v>289</v>
      </c>
      <c r="O604" s="177">
        <v>359</v>
      </c>
      <c r="P604" s="178">
        <v>175</v>
      </c>
    </row>
    <row r="605" spans="1:16" x14ac:dyDescent="0.3">
      <c r="A605" s="208">
        <v>70</v>
      </c>
      <c r="B605" s="176" t="s">
        <v>498</v>
      </c>
      <c r="C605" s="176">
        <v>70678</v>
      </c>
      <c r="D605" s="176" t="s">
        <v>1008</v>
      </c>
      <c r="E605" s="172">
        <v>770</v>
      </c>
      <c r="F605" s="177">
        <v>422</v>
      </c>
      <c r="G605" s="177">
        <v>206</v>
      </c>
      <c r="H605" s="178">
        <v>142</v>
      </c>
      <c r="I605" s="172">
        <v>811</v>
      </c>
      <c r="J605" s="177">
        <v>445</v>
      </c>
      <c r="K605" s="177">
        <v>207</v>
      </c>
      <c r="L605" s="178">
        <v>159</v>
      </c>
      <c r="M605" s="172">
        <v>826</v>
      </c>
      <c r="N605" s="177">
        <v>445</v>
      </c>
      <c r="O605" s="177">
        <v>210</v>
      </c>
      <c r="P605" s="178">
        <v>171</v>
      </c>
    </row>
    <row r="606" spans="1:16" x14ac:dyDescent="0.3">
      <c r="A606" s="208">
        <v>52</v>
      </c>
      <c r="B606" s="176" t="s">
        <v>180</v>
      </c>
      <c r="C606" s="176">
        <v>52786</v>
      </c>
      <c r="D606" s="175" t="s">
        <v>851</v>
      </c>
      <c r="E606" s="172">
        <v>784</v>
      </c>
      <c r="F606" s="177">
        <v>366</v>
      </c>
      <c r="G606" s="177">
        <v>165</v>
      </c>
      <c r="H606" s="178">
        <v>253</v>
      </c>
      <c r="I606" s="172">
        <v>816</v>
      </c>
      <c r="J606" s="177">
        <v>376</v>
      </c>
      <c r="K606" s="177">
        <v>165</v>
      </c>
      <c r="L606" s="178">
        <v>275</v>
      </c>
      <c r="M606" s="172">
        <v>810</v>
      </c>
      <c r="N606" s="177">
        <v>368</v>
      </c>
      <c r="O606" s="177">
        <v>166</v>
      </c>
      <c r="P606" s="178">
        <v>276</v>
      </c>
    </row>
    <row r="607" spans="1:16" x14ac:dyDescent="0.3">
      <c r="A607" s="208">
        <v>73</v>
      </c>
      <c r="B607" s="176" t="s">
        <v>1016</v>
      </c>
      <c r="C607" s="176">
        <v>73200</v>
      </c>
      <c r="D607" s="175" t="s">
        <v>1028</v>
      </c>
      <c r="E607" s="172">
        <v>719</v>
      </c>
      <c r="F607" s="177">
        <v>281</v>
      </c>
      <c r="G607" s="177">
        <v>256</v>
      </c>
      <c r="H607" s="178">
        <v>182</v>
      </c>
      <c r="I607" s="172">
        <v>780</v>
      </c>
      <c r="J607" s="177">
        <v>293</v>
      </c>
      <c r="K607" s="177">
        <v>304</v>
      </c>
      <c r="L607" s="178">
        <v>183</v>
      </c>
      <c r="M607" s="172">
        <v>806</v>
      </c>
      <c r="N607" s="177">
        <v>245</v>
      </c>
      <c r="O607" s="177">
        <v>379</v>
      </c>
      <c r="P607" s="178">
        <v>182</v>
      </c>
    </row>
    <row r="608" spans="1:16" x14ac:dyDescent="0.3">
      <c r="A608" s="208">
        <v>73</v>
      </c>
      <c r="B608" s="176" t="s">
        <v>1016</v>
      </c>
      <c r="C608" s="176">
        <v>73026</v>
      </c>
      <c r="D608" s="175" t="s">
        <v>1019</v>
      </c>
      <c r="E608" s="172">
        <v>818</v>
      </c>
      <c r="F608" s="177">
        <v>230</v>
      </c>
      <c r="G608" s="177">
        <v>414</v>
      </c>
      <c r="H608" s="178">
        <v>174</v>
      </c>
      <c r="I608" s="172">
        <v>852</v>
      </c>
      <c r="J608" s="177">
        <v>244</v>
      </c>
      <c r="K608" s="177">
        <v>445</v>
      </c>
      <c r="L608" s="178">
        <v>163</v>
      </c>
      <c r="M608" s="172">
        <v>824</v>
      </c>
      <c r="N608" s="177">
        <v>194</v>
      </c>
      <c r="O608" s="177">
        <v>446</v>
      </c>
      <c r="P608" s="178">
        <v>184</v>
      </c>
    </row>
    <row r="609" spans="1:16" x14ac:dyDescent="0.3">
      <c r="A609" s="208">
        <v>19</v>
      </c>
      <c r="B609" s="176" t="s">
        <v>467</v>
      </c>
      <c r="C609" s="176">
        <v>19075</v>
      </c>
      <c r="D609" s="175" t="s">
        <v>470</v>
      </c>
      <c r="E609" s="172">
        <v>754</v>
      </c>
      <c r="F609" s="177">
        <v>326</v>
      </c>
      <c r="G609" s="177">
        <v>165</v>
      </c>
      <c r="H609" s="178">
        <v>263</v>
      </c>
      <c r="I609" s="172">
        <v>799</v>
      </c>
      <c r="J609" s="177">
        <v>346</v>
      </c>
      <c r="K609" s="177">
        <v>156</v>
      </c>
      <c r="L609" s="178">
        <v>297</v>
      </c>
      <c r="M609" s="172">
        <v>799</v>
      </c>
      <c r="N609" s="177">
        <v>342</v>
      </c>
      <c r="O609" s="177">
        <v>153</v>
      </c>
      <c r="P609" s="178">
        <v>304</v>
      </c>
    </row>
    <row r="610" spans="1:16" x14ac:dyDescent="0.3">
      <c r="A610" s="208">
        <v>41</v>
      </c>
      <c r="B610" s="176" t="s">
        <v>699</v>
      </c>
      <c r="C610" s="176">
        <v>41791</v>
      </c>
      <c r="D610" s="175" t="s">
        <v>727</v>
      </c>
      <c r="E610" s="172">
        <v>773</v>
      </c>
      <c r="F610" s="177">
        <v>265</v>
      </c>
      <c r="G610" s="177">
        <v>155</v>
      </c>
      <c r="H610" s="178">
        <v>353</v>
      </c>
      <c r="I610" s="172">
        <v>794</v>
      </c>
      <c r="J610" s="177">
        <v>281</v>
      </c>
      <c r="K610" s="177">
        <v>157</v>
      </c>
      <c r="L610" s="178">
        <v>356</v>
      </c>
      <c r="M610" s="172">
        <v>796</v>
      </c>
      <c r="N610" s="177">
        <v>276</v>
      </c>
      <c r="O610" s="177">
        <v>159</v>
      </c>
      <c r="P610" s="178">
        <v>361</v>
      </c>
    </row>
    <row r="611" spans="1:16" x14ac:dyDescent="0.3">
      <c r="A611" s="208">
        <v>15</v>
      </c>
      <c r="B611" s="176" t="s">
        <v>304</v>
      </c>
      <c r="C611" s="176">
        <v>15764</v>
      </c>
      <c r="D611" s="175" t="s">
        <v>402</v>
      </c>
      <c r="E611" s="172">
        <v>787</v>
      </c>
      <c r="F611" s="177">
        <v>323</v>
      </c>
      <c r="G611" s="177">
        <v>375</v>
      </c>
      <c r="H611" s="178">
        <v>89</v>
      </c>
      <c r="I611" s="172">
        <v>783</v>
      </c>
      <c r="J611" s="177">
        <v>331</v>
      </c>
      <c r="K611" s="177">
        <v>370</v>
      </c>
      <c r="L611" s="178">
        <v>82</v>
      </c>
      <c r="M611" s="172">
        <v>790</v>
      </c>
      <c r="N611" s="177">
        <v>334</v>
      </c>
      <c r="O611" s="177">
        <v>374</v>
      </c>
      <c r="P611" s="178">
        <v>82</v>
      </c>
    </row>
    <row r="612" spans="1:16" x14ac:dyDescent="0.3">
      <c r="A612" s="208">
        <v>73</v>
      </c>
      <c r="B612" s="176" t="s">
        <v>1016</v>
      </c>
      <c r="C612" s="176">
        <v>73678</v>
      </c>
      <c r="D612" s="175" t="s">
        <v>202</v>
      </c>
      <c r="E612" s="172">
        <v>896</v>
      </c>
      <c r="F612" s="177">
        <v>424</v>
      </c>
      <c r="G612" s="177">
        <v>307</v>
      </c>
      <c r="H612" s="178">
        <v>165</v>
      </c>
      <c r="I612" s="172">
        <v>914</v>
      </c>
      <c r="J612" s="177">
        <v>444</v>
      </c>
      <c r="K612" s="177">
        <v>300</v>
      </c>
      <c r="L612" s="178">
        <v>170</v>
      </c>
      <c r="M612" s="172">
        <v>792</v>
      </c>
      <c r="N612" s="177">
        <v>357</v>
      </c>
      <c r="O612" s="177">
        <v>261</v>
      </c>
      <c r="P612" s="178">
        <v>174</v>
      </c>
    </row>
    <row r="613" spans="1:16" x14ac:dyDescent="0.3">
      <c r="A613" s="208">
        <v>8</v>
      </c>
      <c r="B613" s="176" t="s">
        <v>233</v>
      </c>
      <c r="C613" s="176">
        <v>8137</v>
      </c>
      <c r="D613" s="175" t="s">
        <v>236</v>
      </c>
      <c r="E613" s="172">
        <v>892</v>
      </c>
      <c r="F613" s="177">
        <v>365</v>
      </c>
      <c r="G613" s="177">
        <v>277</v>
      </c>
      <c r="H613" s="178">
        <v>250</v>
      </c>
      <c r="I613" s="172">
        <v>865</v>
      </c>
      <c r="J613" s="177">
        <v>399</v>
      </c>
      <c r="K613" s="177">
        <v>246</v>
      </c>
      <c r="L613" s="178">
        <v>220</v>
      </c>
      <c r="M613" s="172">
        <v>852</v>
      </c>
      <c r="N613" s="177">
        <v>380</v>
      </c>
      <c r="O613" s="177">
        <v>187</v>
      </c>
      <c r="P613" s="178">
        <v>285</v>
      </c>
    </row>
    <row r="614" spans="1:16" x14ac:dyDescent="0.3">
      <c r="A614" s="208">
        <v>25</v>
      </c>
      <c r="B614" s="176" t="s">
        <v>558</v>
      </c>
      <c r="C614" s="176">
        <v>25885</v>
      </c>
      <c r="D614" s="175" t="s">
        <v>666</v>
      </c>
      <c r="E614" s="172">
        <v>730</v>
      </c>
      <c r="F614" s="177">
        <v>461</v>
      </c>
      <c r="G614" s="177">
        <v>72</v>
      </c>
      <c r="H614" s="178">
        <v>197</v>
      </c>
      <c r="I614" s="172">
        <v>785</v>
      </c>
      <c r="J614" s="177">
        <v>474</v>
      </c>
      <c r="K614" s="177">
        <v>86</v>
      </c>
      <c r="L614" s="178">
        <v>225</v>
      </c>
      <c r="M614" s="172">
        <v>796</v>
      </c>
      <c r="N614" s="177">
        <v>474</v>
      </c>
      <c r="O614" s="177">
        <v>86</v>
      </c>
      <c r="P614" s="178">
        <v>236</v>
      </c>
    </row>
    <row r="615" spans="1:16" x14ac:dyDescent="0.3">
      <c r="A615" s="208">
        <v>25</v>
      </c>
      <c r="B615" s="176" t="s">
        <v>558</v>
      </c>
      <c r="C615" s="176">
        <v>25148</v>
      </c>
      <c r="D615" s="175" t="s">
        <v>570</v>
      </c>
      <c r="E615" s="172">
        <v>765</v>
      </c>
      <c r="F615" s="177">
        <v>447</v>
      </c>
      <c r="G615" s="177">
        <v>116</v>
      </c>
      <c r="H615" s="178">
        <v>202</v>
      </c>
      <c r="I615" s="172">
        <v>781</v>
      </c>
      <c r="J615" s="177">
        <v>463</v>
      </c>
      <c r="K615" s="177">
        <v>113</v>
      </c>
      <c r="L615" s="178">
        <v>205</v>
      </c>
      <c r="M615" s="172">
        <v>786</v>
      </c>
      <c r="N615" s="177">
        <v>461</v>
      </c>
      <c r="O615" s="177">
        <v>116</v>
      </c>
      <c r="P615" s="178">
        <v>209</v>
      </c>
    </row>
    <row r="616" spans="1:16" x14ac:dyDescent="0.3">
      <c r="A616" s="208">
        <v>50</v>
      </c>
      <c r="B616" s="176" t="s">
        <v>777</v>
      </c>
      <c r="C616" s="176">
        <v>50350</v>
      </c>
      <c r="D616" s="175" t="s">
        <v>791</v>
      </c>
      <c r="E616" s="172">
        <v>784</v>
      </c>
      <c r="F616" s="177">
        <v>261</v>
      </c>
      <c r="G616" s="177">
        <v>218</v>
      </c>
      <c r="H616" s="178">
        <v>305</v>
      </c>
      <c r="I616" s="172">
        <v>806</v>
      </c>
      <c r="J616" s="177">
        <v>279</v>
      </c>
      <c r="K616" s="177">
        <v>212</v>
      </c>
      <c r="L616" s="178">
        <v>315</v>
      </c>
      <c r="M616" s="172">
        <v>779</v>
      </c>
      <c r="N616" s="177">
        <v>276</v>
      </c>
      <c r="O616" s="177">
        <v>189</v>
      </c>
      <c r="P616" s="178">
        <v>314</v>
      </c>
    </row>
    <row r="617" spans="1:16" x14ac:dyDescent="0.3">
      <c r="A617" s="208">
        <v>47</v>
      </c>
      <c r="B617" s="176" t="s">
        <v>748</v>
      </c>
      <c r="C617" s="176">
        <v>47460</v>
      </c>
      <c r="D617" s="175" t="s">
        <v>761</v>
      </c>
      <c r="E617" s="172">
        <v>729</v>
      </c>
      <c r="F617" s="177">
        <v>353</v>
      </c>
      <c r="G617" s="177">
        <v>197</v>
      </c>
      <c r="H617" s="178">
        <v>179</v>
      </c>
      <c r="I617" s="172">
        <v>777</v>
      </c>
      <c r="J617" s="177">
        <v>337</v>
      </c>
      <c r="K617" s="177">
        <v>224</v>
      </c>
      <c r="L617" s="178">
        <v>216</v>
      </c>
      <c r="M617" s="172">
        <v>775</v>
      </c>
      <c r="N617" s="177">
        <v>345</v>
      </c>
      <c r="O617" s="177">
        <v>217</v>
      </c>
      <c r="P617" s="178">
        <v>213</v>
      </c>
    </row>
    <row r="618" spans="1:16" x14ac:dyDescent="0.3">
      <c r="A618" s="208">
        <v>5</v>
      </c>
      <c r="B618" s="176" t="s">
        <v>107</v>
      </c>
      <c r="C618" s="176">
        <v>5240</v>
      </c>
      <c r="D618" s="175" t="s">
        <v>151</v>
      </c>
      <c r="E618" s="172">
        <v>749</v>
      </c>
      <c r="F618" s="177">
        <v>209</v>
      </c>
      <c r="G618" s="177">
        <v>293</v>
      </c>
      <c r="H618" s="178">
        <v>247</v>
      </c>
      <c r="I618" s="172">
        <v>780</v>
      </c>
      <c r="J618" s="177">
        <v>209</v>
      </c>
      <c r="K618" s="177">
        <v>295</v>
      </c>
      <c r="L618" s="178">
        <v>276</v>
      </c>
      <c r="M618" s="172">
        <v>786</v>
      </c>
      <c r="N618" s="177">
        <v>213</v>
      </c>
      <c r="O618" s="177">
        <v>288</v>
      </c>
      <c r="P618" s="178">
        <v>285</v>
      </c>
    </row>
    <row r="619" spans="1:16" x14ac:dyDescent="0.3">
      <c r="A619" s="208">
        <v>50</v>
      </c>
      <c r="B619" s="176" t="s">
        <v>777</v>
      </c>
      <c r="C619" s="176">
        <v>50330</v>
      </c>
      <c r="D619" s="175" t="s">
        <v>790</v>
      </c>
      <c r="E619" s="172">
        <v>713</v>
      </c>
      <c r="F619" s="177">
        <v>182</v>
      </c>
      <c r="G619" s="177">
        <v>250</v>
      </c>
      <c r="H619" s="178">
        <v>281</v>
      </c>
      <c r="I619" s="172">
        <v>775</v>
      </c>
      <c r="J619" s="177">
        <v>188</v>
      </c>
      <c r="K619" s="177">
        <v>309</v>
      </c>
      <c r="L619" s="178">
        <v>278</v>
      </c>
      <c r="M619" s="172">
        <v>786</v>
      </c>
      <c r="N619" s="177">
        <v>187</v>
      </c>
      <c r="O619" s="177">
        <v>310</v>
      </c>
      <c r="P619" s="178">
        <v>289</v>
      </c>
    </row>
    <row r="620" spans="1:16" x14ac:dyDescent="0.3">
      <c r="A620" s="208">
        <v>13</v>
      </c>
      <c r="B620" s="176" t="s">
        <v>257</v>
      </c>
      <c r="C620" s="176">
        <v>13140</v>
      </c>
      <c r="D620" s="175" t="s">
        <v>265</v>
      </c>
      <c r="E620" s="172">
        <v>734</v>
      </c>
      <c r="F620" s="177">
        <v>356</v>
      </c>
      <c r="G620" s="177">
        <v>102</v>
      </c>
      <c r="H620" s="178">
        <v>276</v>
      </c>
      <c r="I620" s="172">
        <v>780</v>
      </c>
      <c r="J620" s="177">
        <v>360</v>
      </c>
      <c r="K620" s="177">
        <v>129</v>
      </c>
      <c r="L620" s="178">
        <v>291</v>
      </c>
      <c r="M620" s="172">
        <v>794</v>
      </c>
      <c r="N620" s="177">
        <v>356</v>
      </c>
      <c r="O620" s="177">
        <v>128</v>
      </c>
      <c r="P620" s="178">
        <v>310</v>
      </c>
    </row>
    <row r="621" spans="1:16" x14ac:dyDescent="0.3">
      <c r="A621" s="208">
        <v>18</v>
      </c>
      <c r="B621" s="176" t="s">
        <v>451</v>
      </c>
      <c r="C621" s="176">
        <v>18094</v>
      </c>
      <c r="D621" s="175" t="s">
        <v>454</v>
      </c>
      <c r="E621" s="172">
        <v>753</v>
      </c>
      <c r="F621" s="177">
        <v>389</v>
      </c>
      <c r="G621" s="177">
        <v>193</v>
      </c>
      <c r="H621" s="178">
        <v>171</v>
      </c>
      <c r="I621" s="172">
        <v>759</v>
      </c>
      <c r="J621" s="177">
        <v>396</v>
      </c>
      <c r="K621" s="177">
        <v>178</v>
      </c>
      <c r="L621" s="178">
        <v>185</v>
      </c>
      <c r="M621" s="172">
        <v>767</v>
      </c>
      <c r="N621" s="177">
        <v>404</v>
      </c>
      <c r="O621" s="177">
        <v>183</v>
      </c>
      <c r="P621" s="178">
        <v>180</v>
      </c>
    </row>
    <row r="622" spans="1:16" x14ac:dyDescent="0.3">
      <c r="A622" s="208">
        <v>73</v>
      </c>
      <c r="B622" s="176" t="s">
        <v>1016</v>
      </c>
      <c r="C622" s="176">
        <v>73675</v>
      </c>
      <c r="D622" s="175" t="s">
        <v>1056</v>
      </c>
      <c r="E622" s="172">
        <v>883</v>
      </c>
      <c r="F622" s="177">
        <v>463</v>
      </c>
      <c r="G622" s="177">
        <v>234</v>
      </c>
      <c r="H622" s="178">
        <v>186</v>
      </c>
      <c r="I622" s="172">
        <v>880</v>
      </c>
      <c r="J622" s="177">
        <v>478</v>
      </c>
      <c r="K622" s="177">
        <v>212</v>
      </c>
      <c r="L622" s="178">
        <v>190</v>
      </c>
      <c r="M622" s="172">
        <v>773</v>
      </c>
      <c r="N622" s="177">
        <v>366</v>
      </c>
      <c r="O622" s="177">
        <v>214</v>
      </c>
      <c r="P622" s="178">
        <v>193</v>
      </c>
    </row>
    <row r="623" spans="1:16" x14ac:dyDescent="0.3">
      <c r="A623" s="208">
        <v>54</v>
      </c>
      <c r="B623" s="176" t="s">
        <v>856</v>
      </c>
      <c r="C623" s="176">
        <v>54800</v>
      </c>
      <c r="D623" s="175" t="s">
        <v>891</v>
      </c>
      <c r="E623" s="172">
        <v>909</v>
      </c>
      <c r="F623" s="177">
        <v>623</v>
      </c>
      <c r="G623" s="177">
        <v>116</v>
      </c>
      <c r="H623" s="178">
        <v>170</v>
      </c>
      <c r="I623" s="172">
        <v>799</v>
      </c>
      <c r="J623" s="177">
        <v>520</v>
      </c>
      <c r="K623" s="177">
        <v>110</v>
      </c>
      <c r="L623" s="178">
        <v>169</v>
      </c>
      <c r="M623" s="172">
        <v>754</v>
      </c>
      <c r="N623" s="177">
        <v>518</v>
      </c>
      <c r="O623" s="177">
        <v>77</v>
      </c>
      <c r="P623" s="178">
        <v>159</v>
      </c>
    </row>
    <row r="624" spans="1:16" x14ac:dyDescent="0.3">
      <c r="A624" s="208">
        <v>23</v>
      </c>
      <c r="B624" s="176" t="s">
        <v>268</v>
      </c>
      <c r="C624" s="176">
        <v>23300</v>
      </c>
      <c r="D624" s="175" t="s">
        <v>537</v>
      </c>
      <c r="E624" s="172">
        <v>724</v>
      </c>
      <c r="F624" s="177">
        <v>279</v>
      </c>
      <c r="G624" s="177">
        <v>189</v>
      </c>
      <c r="H624" s="178">
        <v>256</v>
      </c>
      <c r="I624" s="172">
        <v>741</v>
      </c>
      <c r="J624" s="177">
        <v>290</v>
      </c>
      <c r="K624" s="177">
        <v>172</v>
      </c>
      <c r="L624" s="178">
        <v>279</v>
      </c>
      <c r="M624" s="172">
        <v>752</v>
      </c>
      <c r="N624" s="177">
        <v>289</v>
      </c>
      <c r="O624" s="177">
        <v>195</v>
      </c>
      <c r="P624" s="178">
        <v>268</v>
      </c>
    </row>
    <row r="625" spans="1:16" x14ac:dyDescent="0.3">
      <c r="A625" s="208">
        <v>70</v>
      </c>
      <c r="B625" s="176" t="s">
        <v>498</v>
      </c>
      <c r="C625" s="176">
        <v>70717</v>
      </c>
      <c r="D625" s="175" t="s">
        <v>1012</v>
      </c>
      <c r="E625" s="172">
        <v>723</v>
      </c>
      <c r="F625" s="177">
        <v>308</v>
      </c>
      <c r="G625" s="177">
        <v>261</v>
      </c>
      <c r="H625" s="178">
        <v>154</v>
      </c>
      <c r="I625" s="172">
        <v>795</v>
      </c>
      <c r="J625" s="177">
        <v>316</v>
      </c>
      <c r="K625" s="177">
        <v>285</v>
      </c>
      <c r="L625" s="178">
        <v>194</v>
      </c>
      <c r="M625" s="172">
        <v>773</v>
      </c>
      <c r="N625" s="177">
        <v>309</v>
      </c>
      <c r="O625" s="177">
        <v>258</v>
      </c>
      <c r="P625" s="178">
        <v>206</v>
      </c>
    </row>
    <row r="626" spans="1:16" x14ac:dyDescent="0.3">
      <c r="A626" s="208">
        <v>17</v>
      </c>
      <c r="B626" s="176" t="s">
        <v>134</v>
      </c>
      <c r="C626" s="176">
        <v>17867</v>
      </c>
      <c r="D626" s="175" t="s">
        <v>448</v>
      </c>
      <c r="E626" s="172">
        <v>762</v>
      </c>
      <c r="F626" s="177">
        <v>295</v>
      </c>
      <c r="G626" s="177">
        <v>198</v>
      </c>
      <c r="H626" s="178">
        <v>269</v>
      </c>
      <c r="I626" s="172">
        <v>770</v>
      </c>
      <c r="J626" s="177">
        <v>301</v>
      </c>
      <c r="K626" s="177">
        <v>194</v>
      </c>
      <c r="L626" s="178">
        <v>275</v>
      </c>
      <c r="M626" s="172">
        <v>756</v>
      </c>
      <c r="N626" s="177">
        <v>295</v>
      </c>
      <c r="O626" s="177">
        <v>190</v>
      </c>
      <c r="P626" s="178">
        <v>271</v>
      </c>
    </row>
    <row r="627" spans="1:16" x14ac:dyDescent="0.3">
      <c r="A627" s="208">
        <v>44</v>
      </c>
      <c r="B627" s="176" t="s">
        <v>734</v>
      </c>
      <c r="C627" s="176">
        <v>44098</v>
      </c>
      <c r="D627" s="175" t="s">
        <v>738</v>
      </c>
      <c r="E627" s="172">
        <v>734</v>
      </c>
      <c r="F627" s="177">
        <v>219</v>
      </c>
      <c r="G627" s="177">
        <v>224</v>
      </c>
      <c r="H627" s="178">
        <v>291</v>
      </c>
      <c r="I627" s="172">
        <v>751</v>
      </c>
      <c r="J627" s="177">
        <v>231</v>
      </c>
      <c r="K627" s="177">
        <v>231</v>
      </c>
      <c r="L627" s="178">
        <v>289</v>
      </c>
      <c r="M627" s="172">
        <v>757</v>
      </c>
      <c r="N627" s="177">
        <v>235</v>
      </c>
      <c r="O627" s="177">
        <v>236</v>
      </c>
      <c r="P627" s="178">
        <v>286</v>
      </c>
    </row>
    <row r="628" spans="1:16" x14ac:dyDescent="0.3">
      <c r="A628" s="208">
        <v>17</v>
      </c>
      <c r="B628" s="176" t="s">
        <v>134</v>
      </c>
      <c r="C628" s="176">
        <v>17495</v>
      </c>
      <c r="D628" s="175" t="s">
        <v>438</v>
      </c>
      <c r="E628" s="172">
        <v>770</v>
      </c>
      <c r="F628" s="177">
        <v>141</v>
      </c>
      <c r="G628" s="177">
        <v>433</v>
      </c>
      <c r="H628" s="178">
        <v>196</v>
      </c>
      <c r="I628" s="172">
        <v>784</v>
      </c>
      <c r="J628" s="177">
        <v>148</v>
      </c>
      <c r="K628" s="177">
        <v>436</v>
      </c>
      <c r="L628" s="178">
        <v>200</v>
      </c>
      <c r="M628" s="172">
        <v>750</v>
      </c>
      <c r="N628" s="177">
        <v>141</v>
      </c>
      <c r="O628" s="177">
        <v>417</v>
      </c>
      <c r="P628" s="178">
        <v>192</v>
      </c>
    </row>
    <row r="629" spans="1:16" x14ac:dyDescent="0.3">
      <c r="A629" s="208">
        <v>15</v>
      </c>
      <c r="B629" s="176" t="s">
        <v>304</v>
      </c>
      <c r="C629" s="176">
        <v>15632</v>
      </c>
      <c r="D629" s="175" t="s">
        <v>379</v>
      </c>
      <c r="E629" s="172">
        <v>734</v>
      </c>
      <c r="F629" s="177">
        <v>265</v>
      </c>
      <c r="G629" s="177">
        <v>245</v>
      </c>
      <c r="H629" s="178">
        <v>224</v>
      </c>
      <c r="I629" s="172">
        <v>758</v>
      </c>
      <c r="J629" s="177">
        <v>280</v>
      </c>
      <c r="K629" s="177">
        <v>251</v>
      </c>
      <c r="L629" s="178">
        <v>227</v>
      </c>
      <c r="M629" s="172">
        <v>762</v>
      </c>
      <c r="N629" s="177">
        <v>275</v>
      </c>
      <c r="O629" s="177">
        <v>255</v>
      </c>
      <c r="P629" s="178">
        <v>232</v>
      </c>
    </row>
    <row r="630" spans="1:16" x14ac:dyDescent="0.3">
      <c r="A630" s="208">
        <v>47</v>
      </c>
      <c r="B630" s="176" t="s">
        <v>748</v>
      </c>
      <c r="C630" s="176">
        <v>47170</v>
      </c>
      <c r="D630" s="175" t="s">
        <v>754</v>
      </c>
      <c r="E630" s="172">
        <v>741</v>
      </c>
      <c r="F630" s="177">
        <v>366</v>
      </c>
      <c r="G630" s="177">
        <v>156</v>
      </c>
      <c r="H630" s="178">
        <v>219</v>
      </c>
      <c r="I630" s="172">
        <v>743</v>
      </c>
      <c r="J630" s="177">
        <v>339</v>
      </c>
      <c r="K630" s="177">
        <v>148</v>
      </c>
      <c r="L630" s="178">
        <v>256</v>
      </c>
      <c r="M630" s="172">
        <v>751</v>
      </c>
      <c r="N630" s="177">
        <v>353</v>
      </c>
      <c r="O630" s="177">
        <v>146</v>
      </c>
      <c r="P630" s="178">
        <v>252</v>
      </c>
    </row>
    <row r="631" spans="1:16" x14ac:dyDescent="0.3">
      <c r="A631" s="208">
        <v>15</v>
      </c>
      <c r="B631" s="176" t="s">
        <v>304</v>
      </c>
      <c r="C631" s="176">
        <v>15537</v>
      </c>
      <c r="D631" s="175" t="s">
        <v>371</v>
      </c>
      <c r="E631" s="172">
        <v>725</v>
      </c>
      <c r="F631" s="177">
        <v>194</v>
      </c>
      <c r="G631" s="177">
        <v>397</v>
      </c>
      <c r="H631" s="178">
        <v>134</v>
      </c>
      <c r="I631" s="172">
        <v>723</v>
      </c>
      <c r="J631" s="177">
        <v>201</v>
      </c>
      <c r="K631" s="177">
        <v>394</v>
      </c>
      <c r="L631" s="178">
        <v>128</v>
      </c>
      <c r="M631" s="172">
        <v>751</v>
      </c>
      <c r="N631" s="177">
        <v>203</v>
      </c>
      <c r="O631" s="177">
        <v>423</v>
      </c>
      <c r="P631" s="178">
        <v>125</v>
      </c>
    </row>
    <row r="632" spans="1:16" x14ac:dyDescent="0.3">
      <c r="A632" s="208">
        <v>20</v>
      </c>
      <c r="B632" s="176" t="s">
        <v>504</v>
      </c>
      <c r="C632" s="176">
        <v>20787</v>
      </c>
      <c r="D632" s="175" t="s">
        <v>529</v>
      </c>
      <c r="E632" s="172">
        <v>744</v>
      </c>
      <c r="F632" s="177">
        <v>297</v>
      </c>
      <c r="G632" s="177">
        <v>213</v>
      </c>
      <c r="H632" s="178">
        <v>234</v>
      </c>
      <c r="I632" s="172">
        <v>747</v>
      </c>
      <c r="J632" s="177">
        <v>305</v>
      </c>
      <c r="K632" s="177">
        <v>213</v>
      </c>
      <c r="L632" s="178">
        <v>229</v>
      </c>
      <c r="M632" s="172">
        <v>747</v>
      </c>
      <c r="N632" s="177">
        <v>307</v>
      </c>
      <c r="O632" s="177">
        <v>216</v>
      </c>
      <c r="P632" s="178">
        <v>224</v>
      </c>
    </row>
    <row r="633" spans="1:16" x14ac:dyDescent="0.3">
      <c r="A633" s="208">
        <v>19</v>
      </c>
      <c r="B633" s="176" t="s">
        <v>467</v>
      </c>
      <c r="C633" s="176">
        <v>19397</v>
      </c>
      <c r="D633" s="175" t="s">
        <v>482</v>
      </c>
      <c r="E633" s="172">
        <v>706</v>
      </c>
      <c r="F633" s="177">
        <v>352</v>
      </c>
      <c r="G633" s="177">
        <v>111</v>
      </c>
      <c r="H633" s="178">
        <v>243</v>
      </c>
      <c r="I633" s="172">
        <v>765</v>
      </c>
      <c r="J633" s="177">
        <v>369</v>
      </c>
      <c r="K633" s="177">
        <v>107</v>
      </c>
      <c r="L633" s="178">
        <v>289</v>
      </c>
      <c r="M633" s="172">
        <v>752</v>
      </c>
      <c r="N633" s="177">
        <v>365</v>
      </c>
      <c r="O633" s="177">
        <v>97</v>
      </c>
      <c r="P633" s="178">
        <v>290</v>
      </c>
    </row>
    <row r="634" spans="1:16" x14ac:dyDescent="0.3">
      <c r="A634" s="208">
        <v>54</v>
      </c>
      <c r="B634" s="176" t="s">
        <v>856</v>
      </c>
      <c r="C634" s="176">
        <v>54223</v>
      </c>
      <c r="D634" s="175" t="s">
        <v>867</v>
      </c>
      <c r="E634" s="172">
        <v>901</v>
      </c>
      <c r="F634" s="177">
        <v>298</v>
      </c>
      <c r="G634" s="177">
        <v>347</v>
      </c>
      <c r="H634" s="178">
        <v>256</v>
      </c>
      <c r="I634" s="172">
        <v>856</v>
      </c>
      <c r="J634" s="177">
        <v>255</v>
      </c>
      <c r="K634" s="177">
        <v>347</v>
      </c>
      <c r="L634" s="178">
        <v>254</v>
      </c>
      <c r="M634" s="172">
        <v>762</v>
      </c>
      <c r="N634" s="177">
        <v>238</v>
      </c>
      <c r="O634" s="177">
        <v>259</v>
      </c>
      <c r="P634" s="178">
        <v>265</v>
      </c>
    </row>
    <row r="635" spans="1:16" x14ac:dyDescent="0.3">
      <c r="A635" s="208">
        <v>5</v>
      </c>
      <c r="B635" s="176" t="s">
        <v>107</v>
      </c>
      <c r="C635" s="176">
        <v>5792</v>
      </c>
      <c r="D635" s="175" t="s">
        <v>217</v>
      </c>
      <c r="E635" s="172">
        <v>745</v>
      </c>
      <c r="F635" s="177">
        <v>190</v>
      </c>
      <c r="G635" s="177">
        <v>421</v>
      </c>
      <c r="H635" s="178">
        <v>134</v>
      </c>
      <c r="I635" s="172">
        <v>772</v>
      </c>
      <c r="J635" s="177">
        <v>193</v>
      </c>
      <c r="K635" s="177">
        <v>429</v>
      </c>
      <c r="L635" s="178">
        <v>150</v>
      </c>
      <c r="M635" s="172">
        <v>750</v>
      </c>
      <c r="N635" s="177">
        <v>186</v>
      </c>
      <c r="O635" s="177">
        <v>415</v>
      </c>
      <c r="P635" s="178">
        <v>149</v>
      </c>
    </row>
    <row r="636" spans="1:16" x14ac:dyDescent="0.3">
      <c r="A636" s="208">
        <v>25</v>
      </c>
      <c r="B636" s="176" t="s">
        <v>558</v>
      </c>
      <c r="C636" s="176">
        <v>25841</v>
      </c>
      <c r="D636" s="175" t="s">
        <v>656</v>
      </c>
      <c r="E636" s="172">
        <v>761</v>
      </c>
      <c r="F636" s="177">
        <v>135</v>
      </c>
      <c r="G636" s="177">
        <v>373</v>
      </c>
      <c r="H636" s="178">
        <v>253</v>
      </c>
      <c r="I636" s="172">
        <v>771</v>
      </c>
      <c r="J636" s="177">
        <v>142</v>
      </c>
      <c r="K636" s="177">
        <v>377</v>
      </c>
      <c r="L636" s="178">
        <v>252</v>
      </c>
      <c r="M636" s="172">
        <v>743</v>
      </c>
      <c r="N636" s="177">
        <v>139</v>
      </c>
      <c r="O636" s="177">
        <v>354</v>
      </c>
      <c r="P636" s="178">
        <v>250</v>
      </c>
    </row>
    <row r="637" spans="1:16" x14ac:dyDescent="0.3">
      <c r="A637" s="208">
        <v>23</v>
      </c>
      <c r="B637" s="176" t="s">
        <v>268</v>
      </c>
      <c r="C637" s="176">
        <v>23090</v>
      </c>
      <c r="D637" s="175" t="s">
        <v>532</v>
      </c>
      <c r="E637" s="172">
        <v>708</v>
      </c>
      <c r="F637" s="177">
        <v>298</v>
      </c>
      <c r="G637" s="177">
        <v>143</v>
      </c>
      <c r="H637" s="178">
        <v>267</v>
      </c>
      <c r="I637" s="172">
        <v>750</v>
      </c>
      <c r="J637" s="177">
        <v>315</v>
      </c>
      <c r="K637" s="177">
        <v>155</v>
      </c>
      <c r="L637" s="178">
        <v>280</v>
      </c>
      <c r="M637" s="172">
        <v>729</v>
      </c>
      <c r="N637" s="177">
        <v>311</v>
      </c>
      <c r="O637" s="177">
        <v>152</v>
      </c>
      <c r="P637" s="178">
        <v>266</v>
      </c>
    </row>
    <row r="638" spans="1:16" x14ac:dyDescent="0.3">
      <c r="A638" s="208">
        <v>52</v>
      </c>
      <c r="B638" s="176" t="s">
        <v>180</v>
      </c>
      <c r="C638" s="176">
        <v>52019</v>
      </c>
      <c r="D638" s="175" t="s">
        <v>560</v>
      </c>
      <c r="E638" s="172">
        <v>696</v>
      </c>
      <c r="F638" s="177">
        <v>211</v>
      </c>
      <c r="G638" s="177">
        <v>266</v>
      </c>
      <c r="H638" s="178">
        <v>219</v>
      </c>
      <c r="I638" s="172">
        <v>803</v>
      </c>
      <c r="J638" s="177">
        <v>218</v>
      </c>
      <c r="K638" s="177">
        <v>368</v>
      </c>
      <c r="L638" s="178">
        <v>217</v>
      </c>
      <c r="M638" s="172">
        <v>750</v>
      </c>
      <c r="N638" s="177">
        <v>217</v>
      </c>
      <c r="O638" s="177">
        <v>309</v>
      </c>
      <c r="P638" s="178">
        <v>224</v>
      </c>
    </row>
    <row r="639" spans="1:16" x14ac:dyDescent="0.3">
      <c r="A639" s="208">
        <v>54</v>
      </c>
      <c r="B639" s="176" t="s">
        <v>856</v>
      </c>
      <c r="C639" s="176">
        <v>54673</v>
      </c>
      <c r="D639" s="175" t="s">
        <v>632</v>
      </c>
      <c r="E639" s="172">
        <v>740</v>
      </c>
      <c r="F639" s="177">
        <v>208</v>
      </c>
      <c r="G639" s="177">
        <v>442</v>
      </c>
      <c r="H639" s="178">
        <v>90</v>
      </c>
      <c r="I639" s="172">
        <v>748</v>
      </c>
      <c r="J639" s="177">
        <v>199</v>
      </c>
      <c r="K639" s="177">
        <v>456</v>
      </c>
      <c r="L639" s="178">
        <v>93</v>
      </c>
      <c r="M639" s="172">
        <v>756</v>
      </c>
      <c r="N639" s="177">
        <v>204</v>
      </c>
      <c r="O639" s="177">
        <v>444</v>
      </c>
      <c r="P639" s="178">
        <v>108</v>
      </c>
    </row>
    <row r="640" spans="1:16" x14ac:dyDescent="0.3">
      <c r="A640" s="208">
        <v>73</v>
      </c>
      <c r="B640" s="176" t="s">
        <v>1016</v>
      </c>
      <c r="C640" s="176">
        <v>73352</v>
      </c>
      <c r="D640" s="175" t="s">
        <v>1039</v>
      </c>
      <c r="E640" s="172">
        <v>764</v>
      </c>
      <c r="F640" s="177">
        <v>375</v>
      </c>
      <c r="G640" s="177">
        <v>163</v>
      </c>
      <c r="H640" s="178">
        <v>226</v>
      </c>
      <c r="I640" s="172">
        <v>788</v>
      </c>
      <c r="J640" s="177">
        <v>399</v>
      </c>
      <c r="K640" s="177">
        <v>157</v>
      </c>
      <c r="L640" s="178">
        <v>232</v>
      </c>
      <c r="M640" s="172">
        <v>728</v>
      </c>
      <c r="N640" s="177">
        <v>348</v>
      </c>
      <c r="O640" s="177">
        <v>157</v>
      </c>
      <c r="P640" s="178">
        <v>223</v>
      </c>
    </row>
    <row r="641" spans="1:16" x14ac:dyDescent="0.3">
      <c r="A641" s="208">
        <v>50</v>
      </c>
      <c r="B641" s="176" t="s">
        <v>777</v>
      </c>
      <c r="C641" s="176">
        <v>50287</v>
      </c>
      <c r="D641" s="175" t="s">
        <v>788</v>
      </c>
      <c r="E641" s="172">
        <v>708</v>
      </c>
      <c r="F641" s="177">
        <v>203</v>
      </c>
      <c r="G641" s="177">
        <v>274</v>
      </c>
      <c r="H641" s="178">
        <v>231</v>
      </c>
      <c r="I641" s="172">
        <v>746</v>
      </c>
      <c r="J641" s="177">
        <v>210</v>
      </c>
      <c r="K641" s="177">
        <v>286</v>
      </c>
      <c r="L641" s="178">
        <v>250</v>
      </c>
      <c r="M641" s="172">
        <v>738</v>
      </c>
      <c r="N641" s="177">
        <v>203</v>
      </c>
      <c r="O641" s="177">
        <v>284</v>
      </c>
      <c r="P641" s="178">
        <v>251</v>
      </c>
    </row>
    <row r="642" spans="1:16" x14ac:dyDescent="0.3">
      <c r="A642" s="208">
        <v>50</v>
      </c>
      <c r="B642" s="176" t="s">
        <v>777</v>
      </c>
      <c r="C642" s="176">
        <v>50370</v>
      </c>
      <c r="D642" s="175" t="s">
        <v>792</v>
      </c>
      <c r="E642" s="172">
        <v>730</v>
      </c>
      <c r="F642" s="177">
        <v>114</v>
      </c>
      <c r="G642" s="177">
        <v>404</v>
      </c>
      <c r="H642" s="178">
        <v>212</v>
      </c>
      <c r="I642" s="172">
        <v>733</v>
      </c>
      <c r="J642" s="177">
        <v>118</v>
      </c>
      <c r="K642" s="177">
        <v>399</v>
      </c>
      <c r="L642" s="178">
        <v>216</v>
      </c>
      <c r="M642" s="172">
        <v>740</v>
      </c>
      <c r="N642" s="177">
        <v>116</v>
      </c>
      <c r="O642" s="177">
        <v>405</v>
      </c>
      <c r="P642" s="178">
        <v>219</v>
      </c>
    </row>
    <row r="643" spans="1:16" x14ac:dyDescent="0.3">
      <c r="A643" s="208">
        <v>52</v>
      </c>
      <c r="B643" s="176" t="s">
        <v>180</v>
      </c>
      <c r="C643" s="176">
        <v>52693</v>
      </c>
      <c r="D643" s="175" t="s">
        <v>292</v>
      </c>
      <c r="E643" s="172">
        <v>674</v>
      </c>
      <c r="F643" s="177">
        <v>298</v>
      </c>
      <c r="G643" s="177">
        <v>120</v>
      </c>
      <c r="H643" s="178">
        <v>256</v>
      </c>
      <c r="I643" s="172">
        <v>745</v>
      </c>
      <c r="J643" s="177">
        <v>315</v>
      </c>
      <c r="K643" s="177">
        <v>142</v>
      </c>
      <c r="L643" s="178">
        <v>288</v>
      </c>
      <c r="M643" s="172">
        <v>743</v>
      </c>
      <c r="N643" s="177">
        <v>311</v>
      </c>
      <c r="O643" s="177">
        <v>137</v>
      </c>
      <c r="P643" s="178">
        <v>295</v>
      </c>
    </row>
    <row r="644" spans="1:16" x14ac:dyDescent="0.3">
      <c r="A644" s="208">
        <v>47</v>
      </c>
      <c r="B644" s="176" t="s">
        <v>748</v>
      </c>
      <c r="C644" s="176">
        <v>47745</v>
      </c>
      <c r="D644" s="175" t="s">
        <v>773</v>
      </c>
      <c r="E644" s="172">
        <v>698</v>
      </c>
      <c r="F644" s="177">
        <v>361</v>
      </c>
      <c r="G644" s="177">
        <v>121</v>
      </c>
      <c r="H644" s="178">
        <v>216</v>
      </c>
      <c r="I644" s="172">
        <v>714</v>
      </c>
      <c r="J644" s="177">
        <v>369</v>
      </c>
      <c r="K644" s="177">
        <v>116</v>
      </c>
      <c r="L644" s="178">
        <v>229</v>
      </c>
      <c r="M644" s="172">
        <v>721</v>
      </c>
      <c r="N644" s="177">
        <v>392</v>
      </c>
      <c r="O644" s="177">
        <v>112</v>
      </c>
      <c r="P644" s="178">
        <v>217</v>
      </c>
    </row>
    <row r="645" spans="1:16" x14ac:dyDescent="0.3">
      <c r="A645" s="208">
        <v>52</v>
      </c>
      <c r="B645" s="176" t="s">
        <v>180</v>
      </c>
      <c r="C645" s="176">
        <v>52215</v>
      </c>
      <c r="D645" s="175" t="s">
        <v>268</v>
      </c>
      <c r="E645" s="172">
        <v>713</v>
      </c>
      <c r="F645" s="177">
        <v>271</v>
      </c>
      <c r="G645" s="177">
        <v>153</v>
      </c>
      <c r="H645" s="178">
        <v>289</v>
      </c>
      <c r="I645" s="172">
        <v>721</v>
      </c>
      <c r="J645" s="177">
        <v>280</v>
      </c>
      <c r="K645" s="177">
        <v>150</v>
      </c>
      <c r="L645" s="178">
        <v>291</v>
      </c>
      <c r="M645" s="172">
        <v>721</v>
      </c>
      <c r="N645" s="177">
        <v>275</v>
      </c>
      <c r="O645" s="177">
        <v>157</v>
      </c>
      <c r="P645" s="178">
        <v>289</v>
      </c>
    </row>
    <row r="646" spans="1:16" x14ac:dyDescent="0.3">
      <c r="A646" s="208">
        <v>18</v>
      </c>
      <c r="B646" s="176" t="s">
        <v>451</v>
      </c>
      <c r="C646" s="176">
        <v>18610</v>
      </c>
      <c r="D646" s="175" t="s">
        <v>463</v>
      </c>
      <c r="E646" s="172">
        <v>709</v>
      </c>
      <c r="F646" s="177">
        <v>298</v>
      </c>
      <c r="G646" s="177">
        <v>189</v>
      </c>
      <c r="H646" s="178">
        <v>222</v>
      </c>
      <c r="I646" s="172">
        <v>720</v>
      </c>
      <c r="J646" s="177">
        <v>312</v>
      </c>
      <c r="K646" s="177">
        <v>197</v>
      </c>
      <c r="L646" s="178">
        <v>211</v>
      </c>
      <c r="M646" s="172">
        <v>722</v>
      </c>
      <c r="N646" s="177">
        <v>303</v>
      </c>
      <c r="O646" s="177">
        <v>208</v>
      </c>
      <c r="P646" s="178">
        <v>211</v>
      </c>
    </row>
    <row r="647" spans="1:16" x14ac:dyDescent="0.3">
      <c r="A647" s="208">
        <v>5</v>
      </c>
      <c r="B647" s="176" t="s">
        <v>107</v>
      </c>
      <c r="C647" s="176">
        <v>5091</v>
      </c>
      <c r="D647" s="175" t="s">
        <v>127</v>
      </c>
      <c r="E647" s="172">
        <v>768</v>
      </c>
      <c r="F647" s="177">
        <v>179</v>
      </c>
      <c r="G647" s="177">
        <v>348</v>
      </c>
      <c r="H647" s="178">
        <v>241</v>
      </c>
      <c r="I647" s="172">
        <v>873</v>
      </c>
      <c r="J647" s="177">
        <v>184</v>
      </c>
      <c r="K647" s="177">
        <v>448</v>
      </c>
      <c r="L647" s="178">
        <v>241</v>
      </c>
      <c r="M647" s="172">
        <v>718</v>
      </c>
      <c r="N647" s="177">
        <v>186</v>
      </c>
      <c r="O647" s="177">
        <v>289</v>
      </c>
      <c r="P647" s="178">
        <v>243</v>
      </c>
    </row>
    <row r="648" spans="1:16" x14ac:dyDescent="0.3">
      <c r="A648" s="208">
        <v>15</v>
      </c>
      <c r="B648" s="176" t="s">
        <v>304</v>
      </c>
      <c r="C648" s="176">
        <v>15272</v>
      </c>
      <c r="D648" s="176" t="s">
        <v>336</v>
      </c>
      <c r="E648" s="172">
        <v>703</v>
      </c>
      <c r="F648" s="177">
        <v>307</v>
      </c>
      <c r="G648" s="177">
        <v>273</v>
      </c>
      <c r="H648" s="178">
        <v>123</v>
      </c>
      <c r="I648" s="172">
        <v>705</v>
      </c>
      <c r="J648" s="177">
        <v>302</v>
      </c>
      <c r="K648" s="177">
        <v>274</v>
      </c>
      <c r="L648" s="178">
        <v>129</v>
      </c>
      <c r="M648" s="172">
        <v>718</v>
      </c>
      <c r="N648" s="177">
        <v>306</v>
      </c>
      <c r="O648" s="177">
        <v>279</v>
      </c>
      <c r="P648" s="178">
        <v>133</v>
      </c>
    </row>
    <row r="649" spans="1:16" x14ac:dyDescent="0.3">
      <c r="A649" s="208">
        <v>18</v>
      </c>
      <c r="B649" s="176" t="s">
        <v>451</v>
      </c>
      <c r="C649" s="176">
        <v>18029</v>
      </c>
      <c r="D649" s="175" t="s">
        <v>453</v>
      </c>
      <c r="E649" s="172">
        <v>677</v>
      </c>
      <c r="F649" s="177">
        <v>115</v>
      </c>
      <c r="G649" s="177">
        <v>454</v>
      </c>
      <c r="H649" s="178">
        <v>108</v>
      </c>
      <c r="I649" s="172">
        <v>696</v>
      </c>
      <c r="J649" s="177">
        <v>119</v>
      </c>
      <c r="K649" s="177">
        <v>470</v>
      </c>
      <c r="L649" s="178">
        <v>107</v>
      </c>
      <c r="M649" s="172">
        <v>713</v>
      </c>
      <c r="N649" s="177">
        <v>115</v>
      </c>
      <c r="O649" s="177">
        <v>492</v>
      </c>
      <c r="P649" s="178">
        <v>106</v>
      </c>
    </row>
    <row r="650" spans="1:16" x14ac:dyDescent="0.3">
      <c r="A650" s="208">
        <v>5</v>
      </c>
      <c r="B650" s="176" t="s">
        <v>107</v>
      </c>
      <c r="C650" s="176">
        <v>5059</v>
      </c>
      <c r="D650" s="175" t="s">
        <v>123</v>
      </c>
      <c r="E650" s="172">
        <v>652</v>
      </c>
      <c r="F650" s="177">
        <v>222</v>
      </c>
      <c r="G650" s="177">
        <v>228</v>
      </c>
      <c r="H650" s="178">
        <v>202</v>
      </c>
      <c r="I650" s="172">
        <v>729</v>
      </c>
      <c r="J650" s="177">
        <v>283</v>
      </c>
      <c r="K650" s="177">
        <v>236</v>
      </c>
      <c r="L650" s="178">
        <v>210</v>
      </c>
      <c r="M650" s="172">
        <v>711</v>
      </c>
      <c r="N650" s="177">
        <v>271</v>
      </c>
      <c r="O650" s="177">
        <v>231</v>
      </c>
      <c r="P650" s="178">
        <v>209</v>
      </c>
    </row>
    <row r="651" spans="1:16" x14ac:dyDescent="0.3">
      <c r="A651" s="208">
        <v>19</v>
      </c>
      <c r="B651" s="176" t="s">
        <v>467</v>
      </c>
      <c r="C651" s="176">
        <v>19450</v>
      </c>
      <c r="D651" s="175" t="s">
        <v>484</v>
      </c>
      <c r="E651" s="172">
        <v>687</v>
      </c>
      <c r="F651" s="177">
        <v>332</v>
      </c>
      <c r="G651" s="177">
        <v>127</v>
      </c>
      <c r="H651" s="178">
        <v>228</v>
      </c>
      <c r="I651" s="172">
        <v>725</v>
      </c>
      <c r="J651" s="177">
        <v>352</v>
      </c>
      <c r="K651" s="177">
        <v>106</v>
      </c>
      <c r="L651" s="178">
        <v>267</v>
      </c>
      <c r="M651" s="172">
        <v>732</v>
      </c>
      <c r="N651" s="177">
        <v>328</v>
      </c>
      <c r="O651" s="177">
        <v>117</v>
      </c>
      <c r="P651" s="178">
        <v>287</v>
      </c>
    </row>
    <row r="652" spans="1:16" x14ac:dyDescent="0.3">
      <c r="A652" s="208">
        <v>13</v>
      </c>
      <c r="B652" s="176" t="s">
        <v>257</v>
      </c>
      <c r="C652" s="176">
        <v>13006</v>
      </c>
      <c r="D652" s="175" t="s">
        <v>259</v>
      </c>
      <c r="E652" s="172">
        <v>906</v>
      </c>
      <c r="F652" s="177">
        <v>426</v>
      </c>
      <c r="G652" s="177">
        <v>337</v>
      </c>
      <c r="H652" s="178">
        <v>143</v>
      </c>
      <c r="I652" s="172">
        <v>735</v>
      </c>
      <c r="J652" s="177">
        <v>454</v>
      </c>
      <c r="K652" s="177">
        <v>141</v>
      </c>
      <c r="L652" s="178">
        <v>140</v>
      </c>
      <c r="M652" s="172">
        <v>743</v>
      </c>
      <c r="N652" s="177">
        <v>424</v>
      </c>
      <c r="O652" s="177">
        <v>141</v>
      </c>
      <c r="P652" s="178">
        <v>178</v>
      </c>
    </row>
    <row r="653" spans="1:16" x14ac:dyDescent="0.3">
      <c r="A653" s="208">
        <v>50</v>
      </c>
      <c r="B653" s="176" t="s">
        <v>777</v>
      </c>
      <c r="C653" s="176">
        <v>50450</v>
      </c>
      <c r="D653" s="175" t="s">
        <v>794</v>
      </c>
      <c r="E653" s="172">
        <v>721</v>
      </c>
      <c r="F653" s="177">
        <v>143</v>
      </c>
      <c r="G653" s="177">
        <v>381</v>
      </c>
      <c r="H653" s="178">
        <v>197</v>
      </c>
      <c r="I653" s="172">
        <v>717</v>
      </c>
      <c r="J653" s="177">
        <v>149</v>
      </c>
      <c r="K653" s="177">
        <v>367</v>
      </c>
      <c r="L653" s="178">
        <v>201</v>
      </c>
      <c r="M653" s="172">
        <v>709</v>
      </c>
      <c r="N653" s="177">
        <v>149</v>
      </c>
      <c r="O653" s="177">
        <v>355</v>
      </c>
      <c r="P653" s="178">
        <v>205</v>
      </c>
    </row>
    <row r="654" spans="1:16" x14ac:dyDescent="0.3">
      <c r="A654" s="208">
        <v>15</v>
      </c>
      <c r="B654" s="176" t="s">
        <v>304</v>
      </c>
      <c r="C654" s="176">
        <v>15690</v>
      </c>
      <c r="D654" s="175" t="s">
        <v>389</v>
      </c>
      <c r="E654" s="172">
        <v>710</v>
      </c>
      <c r="F654" s="177">
        <v>196</v>
      </c>
      <c r="G654" s="177">
        <v>421</v>
      </c>
      <c r="H654" s="178">
        <v>93</v>
      </c>
      <c r="I654" s="172">
        <v>702</v>
      </c>
      <c r="J654" s="177">
        <v>203</v>
      </c>
      <c r="K654" s="177">
        <v>400</v>
      </c>
      <c r="L654" s="178">
        <v>99</v>
      </c>
      <c r="M654" s="172">
        <v>707</v>
      </c>
      <c r="N654" s="177">
        <v>206</v>
      </c>
      <c r="O654" s="177">
        <v>399</v>
      </c>
      <c r="P654" s="178">
        <v>102</v>
      </c>
    </row>
    <row r="655" spans="1:16" x14ac:dyDescent="0.3">
      <c r="A655" s="208">
        <v>68</v>
      </c>
      <c r="B655" s="176" t="s">
        <v>918</v>
      </c>
      <c r="C655" s="176">
        <v>68872</v>
      </c>
      <c r="D655" s="175" t="s">
        <v>302</v>
      </c>
      <c r="E655" s="172">
        <v>685</v>
      </c>
      <c r="F655" s="177">
        <v>153</v>
      </c>
      <c r="G655" s="177">
        <v>238</v>
      </c>
      <c r="H655" s="178">
        <v>294</v>
      </c>
      <c r="I655" s="172">
        <v>700</v>
      </c>
      <c r="J655" s="177">
        <v>159</v>
      </c>
      <c r="K655" s="177">
        <v>245</v>
      </c>
      <c r="L655" s="178">
        <v>296</v>
      </c>
      <c r="M655" s="172">
        <v>659</v>
      </c>
      <c r="N655" s="177">
        <v>157</v>
      </c>
      <c r="O655" s="177">
        <v>249</v>
      </c>
      <c r="P655" s="178">
        <v>253</v>
      </c>
    </row>
    <row r="656" spans="1:16" x14ac:dyDescent="0.3">
      <c r="A656" s="208">
        <v>17</v>
      </c>
      <c r="B656" s="176" t="s">
        <v>134</v>
      </c>
      <c r="C656" s="176">
        <v>17272</v>
      </c>
      <c r="D656" s="175" t="s">
        <v>430</v>
      </c>
      <c r="E656" s="172">
        <v>690</v>
      </c>
      <c r="F656" s="177">
        <v>234</v>
      </c>
      <c r="G656" s="177">
        <v>269</v>
      </c>
      <c r="H656" s="178">
        <v>187</v>
      </c>
      <c r="I656" s="172">
        <v>721</v>
      </c>
      <c r="J656" s="177">
        <v>241</v>
      </c>
      <c r="K656" s="177">
        <v>292</v>
      </c>
      <c r="L656" s="178">
        <v>188</v>
      </c>
      <c r="M656" s="172">
        <v>691</v>
      </c>
      <c r="N656" s="177">
        <v>239</v>
      </c>
      <c r="O656" s="177">
        <v>275</v>
      </c>
      <c r="P656" s="178">
        <v>177</v>
      </c>
    </row>
    <row r="657" spans="1:16" x14ac:dyDescent="0.3">
      <c r="A657" s="208">
        <v>41</v>
      </c>
      <c r="B657" s="176" t="s">
        <v>699</v>
      </c>
      <c r="C657" s="176">
        <v>41799</v>
      </c>
      <c r="D657" s="175" t="s">
        <v>729</v>
      </c>
      <c r="E657" s="172">
        <v>675</v>
      </c>
      <c r="F657" s="177">
        <v>275</v>
      </c>
      <c r="G657" s="177">
        <v>298</v>
      </c>
      <c r="H657" s="178">
        <v>102</v>
      </c>
      <c r="I657" s="172">
        <v>705</v>
      </c>
      <c r="J657" s="177">
        <v>286</v>
      </c>
      <c r="K657" s="177">
        <v>299</v>
      </c>
      <c r="L657" s="178">
        <v>120</v>
      </c>
      <c r="M657" s="172">
        <v>700</v>
      </c>
      <c r="N657" s="177">
        <v>278</v>
      </c>
      <c r="O657" s="177">
        <v>304</v>
      </c>
      <c r="P657" s="178">
        <v>118</v>
      </c>
    </row>
    <row r="658" spans="1:16" x14ac:dyDescent="0.3">
      <c r="A658" s="208">
        <v>25</v>
      </c>
      <c r="B658" s="176" t="s">
        <v>558</v>
      </c>
      <c r="C658" s="176">
        <v>25797</v>
      </c>
      <c r="D658" s="175" t="s">
        <v>648</v>
      </c>
      <c r="E658" s="172">
        <v>710</v>
      </c>
      <c r="F658" s="177">
        <v>194</v>
      </c>
      <c r="G658" s="177">
        <v>272</v>
      </c>
      <c r="H658" s="178">
        <v>244</v>
      </c>
      <c r="I658" s="172">
        <v>700</v>
      </c>
      <c r="J658" s="177">
        <v>196</v>
      </c>
      <c r="K658" s="177">
        <v>263</v>
      </c>
      <c r="L658" s="178">
        <v>241</v>
      </c>
      <c r="M658" s="172">
        <v>693</v>
      </c>
      <c r="N658" s="177">
        <v>192</v>
      </c>
      <c r="O658" s="177">
        <v>269</v>
      </c>
      <c r="P658" s="178">
        <v>232</v>
      </c>
    </row>
    <row r="659" spans="1:16" x14ac:dyDescent="0.3">
      <c r="A659" s="208">
        <v>27</v>
      </c>
      <c r="B659" s="176" t="s">
        <v>669</v>
      </c>
      <c r="C659" s="176">
        <v>27245</v>
      </c>
      <c r="D659" s="175" t="s">
        <v>682</v>
      </c>
      <c r="E659" s="172">
        <v>793</v>
      </c>
      <c r="F659" s="177">
        <v>203</v>
      </c>
      <c r="G659" s="177">
        <v>442</v>
      </c>
      <c r="H659" s="178">
        <v>148</v>
      </c>
      <c r="I659" s="172">
        <v>778</v>
      </c>
      <c r="J659" s="177">
        <v>213</v>
      </c>
      <c r="K659" s="177">
        <v>414</v>
      </c>
      <c r="L659" s="178">
        <v>151</v>
      </c>
      <c r="M659" s="172">
        <v>696</v>
      </c>
      <c r="N659" s="177">
        <v>205</v>
      </c>
      <c r="O659" s="177">
        <v>341</v>
      </c>
      <c r="P659" s="178">
        <v>150</v>
      </c>
    </row>
    <row r="660" spans="1:16" x14ac:dyDescent="0.3">
      <c r="A660" s="208">
        <v>8</v>
      </c>
      <c r="B660" s="176" t="s">
        <v>233</v>
      </c>
      <c r="C660" s="176">
        <v>8832</v>
      </c>
      <c r="D660" s="175" t="s">
        <v>254</v>
      </c>
      <c r="E660" s="172">
        <v>670</v>
      </c>
      <c r="F660" s="177">
        <v>223</v>
      </c>
      <c r="G660" s="177">
        <v>226</v>
      </c>
      <c r="H660" s="178">
        <v>221</v>
      </c>
      <c r="I660" s="172">
        <v>707</v>
      </c>
      <c r="J660" s="177">
        <v>246</v>
      </c>
      <c r="K660" s="177">
        <v>220</v>
      </c>
      <c r="L660" s="178">
        <v>241</v>
      </c>
      <c r="M660" s="172">
        <v>688</v>
      </c>
      <c r="N660" s="177">
        <v>243</v>
      </c>
      <c r="O660" s="177">
        <v>212</v>
      </c>
      <c r="P660" s="178">
        <v>233</v>
      </c>
    </row>
    <row r="661" spans="1:16" x14ac:dyDescent="0.3">
      <c r="A661" s="208">
        <v>15</v>
      </c>
      <c r="B661" s="176" t="s">
        <v>304</v>
      </c>
      <c r="C661" s="176">
        <v>15804</v>
      </c>
      <c r="D661" s="175" t="s">
        <v>408</v>
      </c>
      <c r="E661" s="172">
        <v>648</v>
      </c>
      <c r="F661" s="177">
        <v>361</v>
      </c>
      <c r="G661" s="177">
        <v>178</v>
      </c>
      <c r="H661" s="178">
        <v>109</v>
      </c>
      <c r="I661" s="172">
        <v>664</v>
      </c>
      <c r="J661" s="177">
        <v>369</v>
      </c>
      <c r="K661" s="177">
        <v>185</v>
      </c>
      <c r="L661" s="178">
        <v>110</v>
      </c>
      <c r="M661" s="172">
        <v>691</v>
      </c>
      <c r="N661" s="177">
        <v>375</v>
      </c>
      <c r="O661" s="177">
        <v>208</v>
      </c>
      <c r="P661" s="178">
        <v>108</v>
      </c>
    </row>
    <row r="662" spans="1:16" x14ac:dyDescent="0.3">
      <c r="A662" s="208">
        <v>18</v>
      </c>
      <c r="B662" s="176" t="s">
        <v>451</v>
      </c>
      <c r="C662" s="176">
        <v>18410</v>
      </c>
      <c r="D662" s="175" t="s">
        <v>459</v>
      </c>
      <c r="E662" s="172">
        <v>667</v>
      </c>
      <c r="F662" s="177">
        <v>362</v>
      </c>
      <c r="G662" s="177">
        <v>142</v>
      </c>
      <c r="H662" s="178">
        <v>163</v>
      </c>
      <c r="I662" s="172">
        <v>726</v>
      </c>
      <c r="J662" s="177">
        <v>371</v>
      </c>
      <c r="K662" s="177">
        <v>202</v>
      </c>
      <c r="L662" s="178">
        <v>153</v>
      </c>
      <c r="M662" s="172">
        <v>701</v>
      </c>
      <c r="N662" s="177">
        <v>370</v>
      </c>
      <c r="O662" s="177">
        <v>170</v>
      </c>
      <c r="P662" s="178">
        <v>161</v>
      </c>
    </row>
    <row r="663" spans="1:16" x14ac:dyDescent="0.3">
      <c r="A663" s="208">
        <v>25</v>
      </c>
      <c r="B663" s="176" t="s">
        <v>558</v>
      </c>
      <c r="C663" s="176">
        <v>25662</v>
      </c>
      <c r="D663" s="175" t="s">
        <v>633</v>
      </c>
      <c r="E663" s="172">
        <v>783</v>
      </c>
      <c r="F663" s="177">
        <v>440</v>
      </c>
      <c r="G663" s="177">
        <v>127</v>
      </c>
      <c r="H663" s="178">
        <v>216</v>
      </c>
      <c r="I663" s="172">
        <v>724</v>
      </c>
      <c r="J663" s="177">
        <v>386</v>
      </c>
      <c r="K663" s="177">
        <v>117</v>
      </c>
      <c r="L663" s="178">
        <v>221</v>
      </c>
      <c r="M663" s="172">
        <v>693</v>
      </c>
      <c r="N663" s="177">
        <v>357</v>
      </c>
      <c r="O663" s="177">
        <v>113</v>
      </c>
      <c r="P663" s="178">
        <v>223</v>
      </c>
    </row>
    <row r="664" spans="1:16" x14ac:dyDescent="0.3">
      <c r="A664" s="208">
        <v>15</v>
      </c>
      <c r="B664" s="176" t="s">
        <v>304</v>
      </c>
      <c r="C664" s="176">
        <v>15097</v>
      </c>
      <c r="D664" s="175" t="s">
        <v>312</v>
      </c>
      <c r="E664" s="172">
        <v>617</v>
      </c>
      <c r="F664" s="177">
        <v>226</v>
      </c>
      <c r="G664" s="177">
        <v>253</v>
      </c>
      <c r="H664" s="178">
        <v>138</v>
      </c>
      <c r="I664" s="172">
        <v>620</v>
      </c>
      <c r="J664" s="177">
        <v>236</v>
      </c>
      <c r="K664" s="177">
        <v>235</v>
      </c>
      <c r="L664" s="178">
        <v>149</v>
      </c>
      <c r="M664" s="172">
        <v>684</v>
      </c>
      <c r="N664" s="177">
        <v>253</v>
      </c>
      <c r="O664" s="177">
        <v>286</v>
      </c>
      <c r="P664" s="178">
        <v>145</v>
      </c>
    </row>
    <row r="665" spans="1:16" x14ac:dyDescent="0.3">
      <c r="A665" s="208">
        <v>54</v>
      </c>
      <c r="B665" s="176" t="s">
        <v>856</v>
      </c>
      <c r="C665" s="176">
        <v>54385</v>
      </c>
      <c r="D665" s="175" t="s">
        <v>876</v>
      </c>
      <c r="E665" s="172">
        <v>765</v>
      </c>
      <c r="F665" s="177">
        <v>443</v>
      </c>
      <c r="G665" s="177">
        <v>167</v>
      </c>
      <c r="H665" s="178">
        <v>155</v>
      </c>
      <c r="I665" s="172">
        <v>690</v>
      </c>
      <c r="J665" s="177">
        <v>381</v>
      </c>
      <c r="K665" s="177">
        <v>153</v>
      </c>
      <c r="L665" s="178">
        <v>156</v>
      </c>
      <c r="M665" s="172">
        <v>676</v>
      </c>
      <c r="N665" s="177">
        <v>376</v>
      </c>
      <c r="O665" s="177">
        <v>156</v>
      </c>
      <c r="P665" s="178">
        <v>144</v>
      </c>
    </row>
    <row r="666" spans="1:16" x14ac:dyDescent="0.3">
      <c r="A666" s="208">
        <v>68</v>
      </c>
      <c r="B666" s="176" t="s">
        <v>918</v>
      </c>
      <c r="C666" s="176">
        <v>68051</v>
      </c>
      <c r="D666" s="175" t="s">
        <v>921</v>
      </c>
      <c r="E666" s="172">
        <v>725</v>
      </c>
      <c r="F666" s="177">
        <v>147</v>
      </c>
      <c r="G666" s="177">
        <v>324</v>
      </c>
      <c r="H666" s="178">
        <v>254</v>
      </c>
      <c r="I666" s="172">
        <v>721</v>
      </c>
      <c r="J666" s="177">
        <v>152</v>
      </c>
      <c r="K666" s="177">
        <v>314</v>
      </c>
      <c r="L666" s="178">
        <v>255</v>
      </c>
      <c r="M666" s="172">
        <v>690</v>
      </c>
      <c r="N666" s="177">
        <v>146</v>
      </c>
      <c r="O666" s="177">
        <v>286</v>
      </c>
      <c r="P666" s="178">
        <v>258</v>
      </c>
    </row>
    <row r="667" spans="1:16" x14ac:dyDescent="0.3">
      <c r="A667" s="208">
        <v>5</v>
      </c>
      <c r="B667" s="176" t="s">
        <v>107</v>
      </c>
      <c r="C667" s="176">
        <v>5107</v>
      </c>
      <c r="D667" s="175" t="s">
        <v>130</v>
      </c>
      <c r="E667" s="172">
        <v>691</v>
      </c>
      <c r="F667" s="177">
        <v>297</v>
      </c>
      <c r="G667" s="177">
        <v>208</v>
      </c>
      <c r="H667" s="178">
        <v>186</v>
      </c>
      <c r="I667" s="172">
        <v>727</v>
      </c>
      <c r="J667" s="177">
        <v>310</v>
      </c>
      <c r="K667" s="177">
        <v>220</v>
      </c>
      <c r="L667" s="178">
        <v>197</v>
      </c>
      <c r="M667" s="172">
        <v>702</v>
      </c>
      <c r="N667" s="177">
        <v>267</v>
      </c>
      <c r="O667" s="177">
        <v>222</v>
      </c>
      <c r="P667" s="178">
        <v>213</v>
      </c>
    </row>
    <row r="668" spans="1:16" x14ac:dyDescent="0.3">
      <c r="A668" s="208">
        <v>23</v>
      </c>
      <c r="B668" s="176" t="s">
        <v>268</v>
      </c>
      <c r="C668" s="176">
        <v>23678</v>
      </c>
      <c r="D668" s="175" t="s">
        <v>197</v>
      </c>
      <c r="E668" s="172">
        <v>669</v>
      </c>
      <c r="F668" s="177">
        <v>408</v>
      </c>
      <c r="G668" s="177">
        <v>161</v>
      </c>
      <c r="H668" s="178">
        <v>100</v>
      </c>
      <c r="I668" s="172">
        <v>695</v>
      </c>
      <c r="J668" s="177">
        <v>414</v>
      </c>
      <c r="K668" s="177">
        <v>156</v>
      </c>
      <c r="L668" s="178">
        <v>125</v>
      </c>
      <c r="M668" s="172">
        <v>683</v>
      </c>
      <c r="N668" s="177">
        <v>412</v>
      </c>
      <c r="O668" s="177">
        <v>148</v>
      </c>
      <c r="P668" s="178">
        <v>123</v>
      </c>
    </row>
    <row r="669" spans="1:16" x14ac:dyDescent="0.3">
      <c r="A669" s="208">
        <v>25</v>
      </c>
      <c r="B669" s="176" t="s">
        <v>558</v>
      </c>
      <c r="C669" s="176">
        <v>25779</v>
      </c>
      <c r="D669" s="175" t="s">
        <v>644</v>
      </c>
      <c r="E669" s="172">
        <v>674</v>
      </c>
      <c r="F669" s="177">
        <v>227</v>
      </c>
      <c r="G669" s="177">
        <v>220</v>
      </c>
      <c r="H669" s="178">
        <v>227</v>
      </c>
      <c r="I669" s="172">
        <v>741</v>
      </c>
      <c r="J669" s="177">
        <v>237</v>
      </c>
      <c r="K669" s="177">
        <v>270</v>
      </c>
      <c r="L669" s="178">
        <v>234</v>
      </c>
      <c r="M669" s="172">
        <v>690</v>
      </c>
      <c r="N669" s="177">
        <v>233</v>
      </c>
      <c r="O669" s="177">
        <v>214</v>
      </c>
      <c r="P669" s="178">
        <v>243</v>
      </c>
    </row>
    <row r="670" spans="1:16" x14ac:dyDescent="0.3">
      <c r="A670" s="208">
        <v>41</v>
      </c>
      <c r="B670" s="176" t="s">
        <v>699</v>
      </c>
      <c r="C670" s="176">
        <v>41378</v>
      </c>
      <c r="D670" s="175" t="s">
        <v>715</v>
      </c>
      <c r="E670" s="172">
        <v>736</v>
      </c>
      <c r="F670" s="177">
        <v>228</v>
      </c>
      <c r="G670" s="177">
        <v>185</v>
      </c>
      <c r="H670" s="178">
        <v>323</v>
      </c>
      <c r="I670" s="172">
        <v>702</v>
      </c>
      <c r="J670" s="177">
        <v>234</v>
      </c>
      <c r="K670" s="177">
        <v>143</v>
      </c>
      <c r="L670" s="178">
        <v>325</v>
      </c>
      <c r="M670" s="172">
        <v>680</v>
      </c>
      <c r="N670" s="177">
        <v>231</v>
      </c>
      <c r="O670" s="177">
        <v>125</v>
      </c>
      <c r="P670" s="178">
        <v>324</v>
      </c>
    </row>
    <row r="671" spans="1:16" x14ac:dyDescent="0.3">
      <c r="A671" s="208">
        <v>5</v>
      </c>
      <c r="B671" s="176" t="s">
        <v>107</v>
      </c>
      <c r="C671" s="176">
        <v>5856</v>
      </c>
      <c r="D671" s="175" t="s">
        <v>224</v>
      </c>
      <c r="E671" s="172">
        <v>626</v>
      </c>
      <c r="F671" s="177">
        <v>186</v>
      </c>
      <c r="G671" s="177">
        <v>319</v>
      </c>
      <c r="H671" s="178">
        <v>121</v>
      </c>
      <c r="I671" s="172">
        <v>673</v>
      </c>
      <c r="J671" s="177">
        <v>200</v>
      </c>
      <c r="K671" s="177">
        <v>340</v>
      </c>
      <c r="L671" s="178">
        <v>133</v>
      </c>
      <c r="M671" s="172">
        <v>683</v>
      </c>
      <c r="N671" s="177">
        <v>195</v>
      </c>
      <c r="O671" s="177">
        <v>351</v>
      </c>
      <c r="P671" s="178">
        <v>137</v>
      </c>
    </row>
    <row r="672" spans="1:16" x14ac:dyDescent="0.3">
      <c r="A672" s="208">
        <v>27</v>
      </c>
      <c r="B672" s="176" t="s">
        <v>669</v>
      </c>
      <c r="C672" s="176">
        <v>27077</v>
      </c>
      <c r="D672" s="175" t="s">
        <v>676</v>
      </c>
      <c r="E672" s="172">
        <v>674</v>
      </c>
      <c r="F672" s="177">
        <v>275</v>
      </c>
      <c r="G672" s="177">
        <v>139</v>
      </c>
      <c r="H672" s="178">
        <v>260</v>
      </c>
      <c r="I672" s="172">
        <v>687</v>
      </c>
      <c r="J672" s="177">
        <v>297</v>
      </c>
      <c r="K672" s="177">
        <v>123</v>
      </c>
      <c r="L672" s="178">
        <v>267</v>
      </c>
      <c r="M672" s="172">
        <v>649</v>
      </c>
      <c r="N672" s="177">
        <v>296</v>
      </c>
      <c r="O672" s="177">
        <v>114</v>
      </c>
      <c r="P672" s="178">
        <v>239</v>
      </c>
    </row>
    <row r="673" spans="1:16" x14ac:dyDescent="0.3">
      <c r="A673" s="208">
        <v>54</v>
      </c>
      <c r="B673" s="176" t="s">
        <v>856</v>
      </c>
      <c r="C673" s="176">
        <v>54670</v>
      </c>
      <c r="D673" s="175" t="s">
        <v>887</v>
      </c>
      <c r="E673" s="172">
        <v>908</v>
      </c>
      <c r="F673" s="177">
        <v>487</v>
      </c>
      <c r="G673" s="177">
        <v>249</v>
      </c>
      <c r="H673" s="178">
        <v>172</v>
      </c>
      <c r="I673" s="172">
        <v>861</v>
      </c>
      <c r="J673" s="177">
        <v>424</v>
      </c>
      <c r="K673" s="177">
        <v>256</v>
      </c>
      <c r="L673" s="178">
        <v>181</v>
      </c>
      <c r="M673" s="172">
        <v>673</v>
      </c>
      <c r="N673" s="177">
        <v>407</v>
      </c>
      <c r="O673" s="177">
        <v>89</v>
      </c>
      <c r="P673" s="178">
        <v>177</v>
      </c>
    </row>
    <row r="674" spans="1:16" x14ac:dyDescent="0.3">
      <c r="A674" s="208">
        <v>68</v>
      </c>
      <c r="B674" s="176" t="s">
        <v>918</v>
      </c>
      <c r="C674" s="176">
        <v>68092</v>
      </c>
      <c r="D674" s="175" t="s">
        <v>128</v>
      </c>
      <c r="E674" s="172">
        <v>683</v>
      </c>
      <c r="F674" s="177">
        <v>129</v>
      </c>
      <c r="G674" s="177">
        <v>366</v>
      </c>
      <c r="H674" s="178">
        <v>188</v>
      </c>
      <c r="I674" s="172">
        <v>739</v>
      </c>
      <c r="J674" s="177">
        <v>138</v>
      </c>
      <c r="K674" s="177">
        <v>413</v>
      </c>
      <c r="L674" s="178">
        <v>188</v>
      </c>
      <c r="M674" s="172">
        <v>692</v>
      </c>
      <c r="N674" s="177">
        <v>133</v>
      </c>
      <c r="O674" s="177">
        <v>355</v>
      </c>
      <c r="P674" s="178">
        <v>204</v>
      </c>
    </row>
    <row r="675" spans="1:16" x14ac:dyDescent="0.3">
      <c r="A675" s="208">
        <v>68</v>
      </c>
      <c r="B675" s="176" t="s">
        <v>918</v>
      </c>
      <c r="C675" s="176">
        <v>68770</v>
      </c>
      <c r="D675" s="175" t="s">
        <v>986</v>
      </c>
      <c r="E675" s="172">
        <v>665</v>
      </c>
      <c r="F675" s="177">
        <v>219</v>
      </c>
      <c r="G675" s="177">
        <v>224</v>
      </c>
      <c r="H675" s="178">
        <v>222</v>
      </c>
      <c r="I675" s="172">
        <v>685</v>
      </c>
      <c r="J675" s="177">
        <v>221</v>
      </c>
      <c r="K675" s="177">
        <v>242</v>
      </c>
      <c r="L675" s="178">
        <v>222</v>
      </c>
      <c r="M675" s="172">
        <v>693</v>
      </c>
      <c r="N675" s="177">
        <v>215</v>
      </c>
      <c r="O675" s="177">
        <v>238</v>
      </c>
      <c r="P675" s="178">
        <v>240</v>
      </c>
    </row>
    <row r="676" spans="1:16" x14ac:dyDescent="0.3">
      <c r="A676" s="208">
        <v>68</v>
      </c>
      <c r="B676" s="176" t="s">
        <v>918</v>
      </c>
      <c r="C676" s="176">
        <v>68669</v>
      </c>
      <c r="D676" s="175" t="s">
        <v>976</v>
      </c>
      <c r="E676" s="172">
        <v>682</v>
      </c>
      <c r="F676" s="177">
        <v>227</v>
      </c>
      <c r="G676" s="177">
        <v>332</v>
      </c>
      <c r="H676" s="178">
        <v>123</v>
      </c>
      <c r="I676" s="172">
        <v>691</v>
      </c>
      <c r="J676" s="177">
        <v>247</v>
      </c>
      <c r="K676" s="177">
        <v>318</v>
      </c>
      <c r="L676" s="178">
        <v>126</v>
      </c>
      <c r="M676" s="172">
        <v>679</v>
      </c>
      <c r="N676" s="177">
        <v>246</v>
      </c>
      <c r="O676" s="177">
        <v>303</v>
      </c>
      <c r="P676" s="178">
        <v>130</v>
      </c>
    </row>
    <row r="677" spans="1:16" x14ac:dyDescent="0.3">
      <c r="A677" s="208">
        <v>5</v>
      </c>
      <c r="B677" s="176" t="s">
        <v>107</v>
      </c>
      <c r="C677" s="176">
        <v>5819</v>
      </c>
      <c r="D677" s="175" t="s">
        <v>219</v>
      </c>
      <c r="E677" s="172">
        <v>724</v>
      </c>
      <c r="F677" s="177">
        <v>165</v>
      </c>
      <c r="G677" s="177">
        <v>414</v>
      </c>
      <c r="H677" s="178">
        <v>145</v>
      </c>
      <c r="I677" s="172">
        <v>692</v>
      </c>
      <c r="J677" s="177">
        <v>170</v>
      </c>
      <c r="K677" s="177">
        <v>365</v>
      </c>
      <c r="L677" s="178">
        <v>157</v>
      </c>
      <c r="M677" s="172">
        <v>682</v>
      </c>
      <c r="N677" s="177">
        <v>162</v>
      </c>
      <c r="O677" s="177">
        <v>356</v>
      </c>
      <c r="P677" s="178">
        <v>164</v>
      </c>
    </row>
    <row r="678" spans="1:16" x14ac:dyDescent="0.3">
      <c r="A678" s="208">
        <v>8</v>
      </c>
      <c r="B678" s="176" t="s">
        <v>233</v>
      </c>
      <c r="C678" s="176">
        <v>8558</v>
      </c>
      <c r="D678" s="175" t="s">
        <v>245</v>
      </c>
      <c r="E678" s="172">
        <v>662</v>
      </c>
      <c r="F678" s="177">
        <v>220</v>
      </c>
      <c r="G678" s="177">
        <v>229</v>
      </c>
      <c r="H678" s="178">
        <v>213</v>
      </c>
      <c r="I678" s="172">
        <v>698</v>
      </c>
      <c r="J678" s="177">
        <v>267</v>
      </c>
      <c r="K678" s="177">
        <v>226</v>
      </c>
      <c r="L678" s="178">
        <v>205</v>
      </c>
      <c r="M678" s="172">
        <v>687</v>
      </c>
      <c r="N678" s="177">
        <v>241</v>
      </c>
      <c r="O678" s="177">
        <v>224</v>
      </c>
      <c r="P678" s="178">
        <v>222</v>
      </c>
    </row>
    <row r="679" spans="1:16" x14ac:dyDescent="0.3">
      <c r="A679" s="208">
        <v>15</v>
      </c>
      <c r="B679" s="176" t="s">
        <v>304</v>
      </c>
      <c r="C679" s="176">
        <v>15835</v>
      </c>
      <c r="D679" s="175" t="s">
        <v>417</v>
      </c>
      <c r="E679" s="172">
        <v>670</v>
      </c>
      <c r="F679" s="177">
        <v>420</v>
      </c>
      <c r="G679" s="177">
        <v>137</v>
      </c>
      <c r="H679" s="178">
        <v>113</v>
      </c>
      <c r="I679" s="172">
        <v>670</v>
      </c>
      <c r="J679" s="177">
        <v>422</v>
      </c>
      <c r="K679" s="177">
        <v>133</v>
      </c>
      <c r="L679" s="178">
        <v>115</v>
      </c>
      <c r="M679" s="172">
        <v>669</v>
      </c>
      <c r="N679" s="177">
        <v>426</v>
      </c>
      <c r="O679" s="177">
        <v>127</v>
      </c>
      <c r="P679" s="178">
        <v>116</v>
      </c>
    </row>
    <row r="680" spans="1:16" x14ac:dyDescent="0.3">
      <c r="A680" s="208">
        <v>50</v>
      </c>
      <c r="B680" s="176" t="s">
        <v>777</v>
      </c>
      <c r="C680" s="176">
        <v>50683</v>
      </c>
      <c r="D680" s="175" t="s">
        <v>800</v>
      </c>
      <c r="E680" s="172">
        <v>627</v>
      </c>
      <c r="F680" s="177">
        <v>166</v>
      </c>
      <c r="G680" s="177">
        <v>245</v>
      </c>
      <c r="H680" s="178">
        <v>216</v>
      </c>
      <c r="I680" s="172">
        <v>687</v>
      </c>
      <c r="J680" s="177">
        <v>175</v>
      </c>
      <c r="K680" s="177">
        <v>285</v>
      </c>
      <c r="L680" s="178">
        <v>227</v>
      </c>
      <c r="M680" s="172">
        <v>670</v>
      </c>
      <c r="N680" s="177">
        <v>172</v>
      </c>
      <c r="O680" s="177">
        <v>268</v>
      </c>
      <c r="P680" s="178">
        <v>230</v>
      </c>
    </row>
    <row r="681" spans="1:16" x14ac:dyDescent="0.3">
      <c r="A681" s="208">
        <v>19</v>
      </c>
      <c r="B681" s="176" t="s">
        <v>467</v>
      </c>
      <c r="C681" s="176">
        <v>19022</v>
      </c>
      <c r="D681" s="175" t="s">
        <v>469</v>
      </c>
      <c r="E681" s="172">
        <v>664</v>
      </c>
      <c r="F681" s="177">
        <v>278</v>
      </c>
      <c r="G681" s="177">
        <v>256</v>
      </c>
      <c r="H681" s="178">
        <v>130</v>
      </c>
      <c r="I681" s="172">
        <v>855</v>
      </c>
      <c r="J681" s="177">
        <v>293</v>
      </c>
      <c r="K681" s="177">
        <v>433</v>
      </c>
      <c r="L681" s="178">
        <v>129</v>
      </c>
      <c r="M681" s="172">
        <v>668</v>
      </c>
      <c r="N681" s="177">
        <v>288</v>
      </c>
      <c r="O681" s="177">
        <v>249</v>
      </c>
      <c r="P681" s="178">
        <v>131</v>
      </c>
    </row>
    <row r="682" spans="1:16" x14ac:dyDescent="0.3">
      <c r="A682" s="208">
        <v>23</v>
      </c>
      <c r="B682" s="176" t="s">
        <v>268</v>
      </c>
      <c r="C682" s="176">
        <v>23464</v>
      </c>
      <c r="D682" s="175" t="s">
        <v>541</v>
      </c>
      <c r="E682" s="172">
        <v>676</v>
      </c>
      <c r="F682" s="177">
        <v>256</v>
      </c>
      <c r="G682" s="177">
        <v>210</v>
      </c>
      <c r="H682" s="178">
        <v>210</v>
      </c>
      <c r="I682" s="172">
        <v>744</v>
      </c>
      <c r="J682" s="177">
        <v>260</v>
      </c>
      <c r="K682" s="177">
        <v>265</v>
      </c>
      <c r="L682" s="178">
        <v>219</v>
      </c>
      <c r="M682" s="172">
        <v>667</v>
      </c>
      <c r="N682" s="177">
        <v>259</v>
      </c>
      <c r="O682" s="177">
        <v>188</v>
      </c>
      <c r="P682" s="178">
        <v>220</v>
      </c>
    </row>
    <row r="683" spans="1:16" x14ac:dyDescent="0.3">
      <c r="A683" s="208">
        <v>76</v>
      </c>
      <c r="B683" s="176" t="s">
        <v>1062</v>
      </c>
      <c r="C683" s="176">
        <v>76246</v>
      </c>
      <c r="D683" s="175" t="s">
        <v>1075</v>
      </c>
      <c r="E683" s="172">
        <v>352</v>
      </c>
      <c r="F683" s="177">
        <v>147</v>
      </c>
      <c r="G683" s="177">
        <v>82</v>
      </c>
      <c r="H683" s="178">
        <v>123</v>
      </c>
      <c r="I683" s="172">
        <v>388</v>
      </c>
      <c r="J683" s="177">
        <v>162</v>
      </c>
      <c r="K683" s="177">
        <v>89</v>
      </c>
      <c r="L683" s="178">
        <v>137</v>
      </c>
      <c r="M683" s="172">
        <v>672</v>
      </c>
      <c r="N683" s="177">
        <v>159</v>
      </c>
      <c r="O683" s="177">
        <v>369</v>
      </c>
      <c r="P683" s="178">
        <v>144</v>
      </c>
    </row>
    <row r="684" spans="1:16" x14ac:dyDescent="0.3">
      <c r="A684" s="208">
        <v>70</v>
      </c>
      <c r="B684" s="176" t="s">
        <v>498</v>
      </c>
      <c r="C684" s="176">
        <v>70473</v>
      </c>
      <c r="D684" s="175" t="s">
        <v>1004</v>
      </c>
      <c r="E684" s="172">
        <v>609</v>
      </c>
      <c r="F684" s="177">
        <v>241</v>
      </c>
      <c r="G684" s="177">
        <v>167</v>
      </c>
      <c r="H684" s="178">
        <v>201</v>
      </c>
      <c r="I684" s="172">
        <v>665</v>
      </c>
      <c r="J684" s="177">
        <v>250</v>
      </c>
      <c r="K684" s="177">
        <v>183</v>
      </c>
      <c r="L684" s="178">
        <v>232</v>
      </c>
      <c r="M684" s="172">
        <v>672</v>
      </c>
      <c r="N684" s="177">
        <v>250</v>
      </c>
      <c r="O684" s="177">
        <v>180</v>
      </c>
      <c r="P684" s="178">
        <v>242</v>
      </c>
    </row>
    <row r="685" spans="1:16" x14ac:dyDescent="0.3">
      <c r="A685" s="208">
        <v>50</v>
      </c>
      <c r="B685" s="176" t="s">
        <v>777</v>
      </c>
      <c r="C685" s="176">
        <v>50577</v>
      </c>
      <c r="D685" s="175" t="s">
        <v>797</v>
      </c>
      <c r="E685" s="172">
        <v>632</v>
      </c>
      <c r="F685" s="177">
        <v>167</v>
      </c>
      <c r="G685" s="177">
        <v>252</v>
      </c>
      <c r="H685" s="178">
        <v>213</v>
      </c>
      <c r="I685" s="172">
        <v>659</v>
      </c>
      <c r="J685" s="177">
        <v>174</v>
      </c>
      <c r="K685" s="177">
        <v>253</v>
      </c>
      <c r="L685" s="178">
        <v>232</v>
      </c>
      <c r="M685" s="172">
        <v>662</v>
      </c>
      <c r="N685" s="177">
        <v>168</v>
      </c>
      <c r="O685" s="177">
        <v>261</v>
      </c>
      <c r="P685" s="178">
        <v>233</v>
      </c>
    </row>
    <row r="686" spans="1:16" x14ac:dyDescent="0.3">
      <c r="A686" s="208">
        <v>86</v>
      </c>
      <c r="B686" s="176" t="s">
        <v>1123</v>
      </c>
      <c r="C686" s="176">
        <v>86219</v>
      </c>
      <c r="D686" s="175" t="s">
        <v>809</v>
      </c>
      <c r="E686" s="172">
        <v>701</v>
      </c>
      <c r="F686" s="177">
        <v>168</v>
      </c>
      <c r="G686" s="177">
        <v>255</v>
      </c>
      <c r="H686" s="178">
        <v>278</v>
      </c>
      <c r="I686" s="172">
        <v>646</v>
      </c>
      <c r="J686" s="177">
        <v>173</v>
      </c>
      <c r="K686" s="177">
        <v>200</v>
      </c>
      <c r="L686" s="178">
        <v>273</v>
      </c>
      <c r="M686" s="172">
        <v>662</v>
      </c>
      <c r="N686" s="177">
        <v>166</v>
      </c>
      <c r="O686" s="177">
        <v>221</v>
      </c>
      <c r="P686" s="178">
        <v>275</v>
      </c>
    </row>
    <row r="687" spans="1:16" x14ac:dyDescent="0.3">
      <c r="A687" s="208">
        <v>68</v>
      </c>
      <c r="B687" s="176" t="s">
        <v>918</v>
      </c>
      <c r="C687" s="176">
        <v>68464</v>
      </c>
      <c r="D687" s="175" t="s">
        <v>962</v>
      </c>
      <c r="E687" s="172">
        <v>669</v>
      </c>
      <c r="F687" s="177">
        <v>261</v>
      </c>
      <c r="G687" s="177">
        <v>222</v>
      </c>
      <c r="H687" s="178">
        <v>186</v>
      </c>
      <c r="I687" s="172">
        <v>668</v>
      </c>
      <c r="J687" s="177">
        <v>271</v>
      </c>
      <c r="K687" s="177">
        <v>211</v>
      </c>
      <c r="L687" s="178">
        <v>186</v>
      </c>
      <c r="M687" s="172">
        <v>659</v>
      </c>
      <c r="N687" s="177">
        <v>266</v>
      </c>
      <c r="O687" s="177">
        <v>205</v>
      </c>
      <c r="P687" s="178">
        <v>188</v>
      </c>
    </row>
    <row r="688" spans="1:16" x14ac:dyDescent="0.3">
      <c r="A688" s="208">
        <v>5</v>
      </c>
      <c r="B688" s="176" t="s">
        <v>107</v>
      </c>
      <c r="C688" s="176">
        <v>5885</v>
      </c>
      <c r="D688" s="175" t="s">
        <v>228</v>
      </c>
      <c r="E688" s="172">
        <v>650</v>
      </c>
      <c r="F688" s="177">
        <v>147</v>
      </c>
      <c r="G688" s="177">
        <v>368</v>
      </c>
      <c r="H688" s="178">
        <v>135</v>
      </c>
      <c r="I688" s="172">
        <v>667</v>
      </c>
      <c r="J688" s="177">
        <v>153</v>
      </c>
      <c r="K688" s="177">
        <v>362</v>
      </c>
      <c r="L688" s="178">
        <v>152</v>
      </c>
      <c r="M688" s="172">
        <v>663</v>
      </c>
      <c r="N688" s="177">
        <v>145</v>
      </c>
      <c r="O688" s="177">
        <v>357</v>
      </c>
      <c r="P688" s="178">
        <v>161</v>
      </c>
    </row>
    <row r="689" spans="1:16" x14ac:dyDescent="0.3">
      <c r="A689" s="208">
        <v>50</v>
      </c>
      <c r="B689" s="176" t="s">
        <v>777</v>
      </c>
      <c r="C689" s="176">
        <v>50223</v>
      </c>
      <c r="D689" s="175" t="s">
        <v>783</v>
      </c>
      <c r="E689" s="172">
        <v>656</v>
      </c>
      <c r="F689" s="177">
        <v>183</v>
      </c>
      <c r="G689" s="177">
        <v>216</v>
      </c>
      <c r="H689" s="178">
        <v>257</v>
      </c>
      <c r="I689" s="172">
        <v>671</v>
      </c>
      <c r="J689" s="177">
        <v>189</v>
      </c>
      <c r="K689" s="177">
        <v>227</v>
      </c>
      <c r="L689" s="178">
        <v>255</v>
      </c>
      <c r="M689" s="172">
        <v>660</v>
      </c>
      <c r="N689" s="177">
        <v>183</v>
      </c>
      <c r="O689" s="177">
        <v>215</v>
      </c>
      <c r="P689" s="178">
        <v>262</v>
      </c>
    </row>
    <row r="690" spans="1:16" x14ac:dyDescent="0.3">
      <c r="A690" s="208">
        <v>13</v>
      </c>
      <c r="B690" s="176" t="s">
        <v>257</v>
      </c>
      <c r="C690" s="176">
        <v>13894</v>
      </c>
      <c r="D690" s="175" t="s">
        <v>303</v>
      </c>
      <c r="E690" s="172">
        <v>642</v>
      </c>
      <c r="F690" s="177">
        <v>213</v>
      </c>
      <c r="G690" s="177">
        <v>209</v>
      </c>
      <c r="H690" s="178">
        <v>220</v>
      </c>
      <c r="I690" s="172">
        <v>653</v>
      </c>
      <c r="J690" s="177">
        <v>219</v>
      </c>
      <c r="K690" s="177">
        <v>217</v>
      </c>
      <c r="L690" s="178">
        <v>217</v>
      </c>
      <c r="M690" s="172">
        <v>630</v>
      </c>
      <c r="N690" s="177">
        <v>214</v>
      </c>
      <c r="O690" s="177">
        <v>222</v>
      </c>
      <c r="P690" s="178">
        <v>194</v>
      </c>
    </row>
    <row r="691" spans="1:16" x14ac:dyDescent="0.3">
      <c r="A691" s="208">
        <v>13</v>
      </c>
      <c r="B691" s="176" t="s">
        <v>257</v>
      </c>
      <c r="C691" s="176">
        <v>13667</v>
      </c>
      <c r="D691" s="175" t="s">
        <v>291</v>
      </c>
      <c r="E691" s="172">
        <v>640</v>
      </c>
      <c r="F691" s="177">
        <v>312</v>
      </c>
      <c r="G691" s="177">
        <v>172</v>
      </c>
      <c r="H691" s="178">
        <v>156</v>
      </c>
      <c r="I691" s="172">
        <v>663</v>
      </c>
      <c r="J691" s="177">
        <v>321</v>
      </c>
      <c r="K691" s="177">
        <v>173</v>
      </c>
      <c r="L691" s="178">
        <v>169</v>
      </c>
      <c r="M691" s="172">
        <v>641</v>
      </c>
      <c r="N691" s="177">
        <v>318</v>
      </c>
      <c r="O691" s="177">
        <v>164</v>
      </c>
      <c r="P691" s="178">
        <v>159</v>
      </c>
    </row>
    <row r="692" spans="1:16" x14ac:dyDescent="0.3">
      <c r="A692" s="208">
        <v>68</v>
      </c>
      <c r="B692" s="176" t="s">
        <v>918</v>
      </c>
      <c r="C692" s="176">
        <v>68101</v>
      </c>
      <c r="D692" s="175" t="s">
        <v>257</v>
      </c>
      <c r="E692" s="172">
        <v>672</v>
      </c>
      <c r="F692" s="177">
        <v>260</v>
      </c>
      <c r="G692" s="177">
        <v>270</v>
      </c>
      <c r="H692" s="178">
        <v>142</v>
      </c>
      <c r="I692" s="172">
        <v>691</v>
      </c>
      <c r="J692" s="177">
        <v>282</v>
      </c>
      <c r="K692" s="177">
        <v>255</v>
      </c>
      <c r="L692" s="178">
        <v>154</v>
      </c>
      <c r="M692" s="172">
        <v>654</v>
      </c>
      <c r="N692" s="177">
        <v>281</v>
      </c>
      <c r="O692" s="177">
        <v>215</v>
      </c>
      <c r="P692" s="178">
        <v>158</v>
      </c>
    </row>
    <row r="693" spans="1:16" x14ac:dyDescent="0.3">
      <c r="A693" s="208">
        <v>13</v>
      </c>
      <c r="B693" s="176" t="s">
        <v>257</v>
      </c>
      <c r="C693" s="176">
        <v>13549</v>
      </c>
      <c r="D693" s="175" t="s">
        <v>282</v>
      </c>
      <c r="E693" s="172">
        <v>583</v>
      </c>
      <c r="F693" s="177">
        <v>407</v>
      </c>
      <c r="G693" s="177">
        <v>22</v>
      </c>
      <c r="H693" s="178">
        <v>154</v>
      </c>
      <c r="I693" s="172">
        <v>638</v>
      </c>
      <c r="J693" s="177">
        <v>438</v>
      </c>
      <c r="K693" s="177">
        <v>21</v>
      </c>
      <c r="L693" s="178">
        <v>179</v>
      </c>
      <c r="M693" s="172">
        <v>662</v>
      </c>
      <c r="N693" s="177">
        <v>439</v>
      </c>
      <c r="O693" s="177">
        <v>25</v>
      </c>
      <c r="P693" s="178">
        <v>198</v>
      </c>
    </row>
    <row r="694" spans="1:16" x14ac:dyDescent="0.3">
      <c r="A694" s="208">
        <v>23</v>
      </c>
      <c r="B694" s="176" t="s">
        <v>268</v>
      </c>
      <c r="C694" s="176">
        <v>23350</v>
      </c>
      <c r="D694" s="175" t="s">
        <v>538</v>
      </c>
      <c r="E694" s="172">
        <v>640</v>
      </c>
      <c r="F694" s="177">
        <v>236</v>
      </c>
      <c r="G694" s="177">
        <v>218</v>
      </c>
      <c r="H694" s="178">
        <v>186</v>
      </c>
      <c r="I694" s="172">
        <v>636</v>
      </c>
      <c r="J694" s="177">
        <v>243</v>
      </c>
      <c r="K694" s="177">
        <v>214</v>
      </c>
      <c r="L694" s="178">
        <v>179</v>
      </c>
      <c r="M694" s="172">
        <v>632</v>
      </c>
      <c r="N694" s="177">
        <v>243</v>
      </c>
      <c r="O694" s="177">
        <v>221</v>
      </c>
      <c r="P694" s="178">
        <v>168</v>
      </c>
    </row>
    <row r="695" spans="1:16" x14ac:dyDescent="0.3">
      <c r="A695" s="208">
        <v>13</v>
      </c>
      <c r="B695" s="176" t="s">
        <v>257</v>
      </c>
      <c r="C695" s="176">
        <v>13673</v>
      </c>
      <c r="D695" s="176" t="s">
        <v>293</v>
      </c>
      <c r="E695" s="172">
        <v>591</v>
      </c>
      <c r="F695" s="177">
        <v>262</v>
      </c>
      <c r="G695" s="177">
        <v>173</v>
      </c>
      <c r="H695" s="178">
        <v>156</v>
      </c>
      <c r="I695" s="172">
        <v>628</v>
      </c>
      <c r="J695" s="177">
        <v>273</v>
      </c>
      <c r="K695" s="177">
        <v>184</v>
      </c>
      <c r="L695" s="178">
        <v>171</v>
      </c>
      <c r="M695" s="172">
        <v>634</v>
      </c>
      <c r="N695" s="177">
        <v>281</v>
      </c>
      <c r="O695" s="177">
        <v>191</v>
      </c>
      <c r="P695" s="178">
        <v>162</v>
      </c>
    </row>
    <row r="696" spans="1:16" x14ac:dyDescent="0.3">
      <c r="A696" s="208">
        <v>70</v>
      </c>
      <c r="B696" s="176" t="s">
        <v>498</v>
      </c>
      <c r="C696" s="176">
        <v>70400</v>
      </c>
      <c r="D696" s="175" t="s">
        <v>173</v>
      </c>
      <c r="E696" s="172">
        <v>657</v>
      </c>
      <c r="F696" s="177">
        <v>221</v>
      </c>
      <c r="G696" s="177">
        <v>278</v>
      </c>
      <c r="H696" s="178">
        <v>158</v>
      </c>
      <c r="I696" s="172">
        <v>714</v>
      </c>
      <c r="J696" s="177">
        <v>248</v>
      </c>
      <c r="K696" s="177">
        <v>280</v>
      </c>
      <c r="L696" s="178">
        <v>186</v>
      </c>
      <c r="M696" s="172">
        <v>652</v>
      </c>
      <c r="N696" s="177">
        <v>236</v>
      </c>
      <c r="O696" s="177">
        <v>219</v>
      </c>
      <c r="P696" s="178">
        <v>197</v>
      </c>
    </row>
    <row r="697" spans="1:16" x14ac:dyDescent="0.3">
      <c r="A697" s="208">
        <v>85</v>
      </c>
      <c r="B697" s="176" t="s">
        <v>1105</v>
      </c>
      <c r="C697" s="176">
        <v>85225</v>
      </c>
      <c r="D697" s="175" t="s">
        <v>1113</v>
      </c>
      <c r="E697" s="172">
        <v>692</v>
      </c>
      <c r="F697" s="177">
        <v>307</v>
      </c>
      <c r="G697" s="177">
        <v>228</v>
      </c>
      <c r="H697" s="178">
        <v>157</v>
      </c>
      <c r="I697" s="172">
        <v>635</v>
      </c>
      <c r="J697" s="177">
        <v>278</v>
      </c>
      <c r="K697" s="177">
        <v>206</v>
      </c>
      <c r="L697" s="178">
        <v>151</v>
      </c>
      <c r="M697" s="172">
        <v>643</v>
      </c>
      <c r="N697" s="177">
        <v>277</v>
      </c>
      <c r="O697" s="177">
        <v>212</v>
      </c>
      <c r="P697" s="178">
        <v>154</v>
      </c>
    </row>
    <row r="698" spans="1:16" x14ac:dyDescent="0.3">
      <c r="A698" s="208">
        <v>5</v>
      </c>
      <c r="B698" s="176" t="s">
        <v>107</v>
      </c>
      <c r="C698" s="176">
        <v>5647</v>
      </c>
      <c r="D698" s="175" t="s">
        <v>196</v>
      </c>
      <c r="E698" s="172">
        <v>593</v>
      </c>
      <c r="F698" s="177">
        <v>207</v>
      </c>
      <c r="G698" s="177">
        <v>236</v>
      </c>
      <c r="H698" s="178">
        <v>150</v>
      </c>
      <c r="I698" s="172">
        <v>633</v>
      </c>
      <c r="J698" s="177">
        <v>223</v>
      </c>
      <c r="K698" s="177">
        <v>239</v>
      </c>
      <c r="L698" s="178">
        <v>171</v>
      </c>
      <c r="M698" s="172">
        <v>642</v>
      </c>
      <c r="N698" s="177">
        <v>219</v>
      </c>
      <c r="O698" s="177">
        <v>249</v>
      </c>
      <c r="P698" s="178">
        <v>174</v>
      </c>
    </row>
    <row r="699" spans="1:16" x14ac:dyDescent="0.3">
      <c r="A699" s="208">
        <v>52</v>
      </c>
      <c r="B699" s="176" t="s">
        <v>180</v>
      </c>
      <c r="C699" s="176">
        <v>52260</v>
      </c>
      <c r="D699" s="175" t="s">
        <v>476</v>
      </c>
      <c r="E699" s="172">
        <v>636</v>
      </c>
      <c r="F699" s="177">
        <v>256</v>
      </c>
      <c r="G699" s="177">
        <v>114</v>
      </c>
      <c r="H699" s="178">
        <v>266</v>
      </c>
      <c r="I699" s="172">
        <v>640</v>
      </c>
      <c r="J699" s="177">
        <v>266</v>
      </c>
      <c r="K699" s="177">
        <v>100</v>
      </c>
      <c r="L699" s="178">
        <v>274</v>
      </c>
      <c r="M699" s="172">
        <v>622</v>
      </c>
      <c r="N699" s="177">
        <v>264</v>
      </c>
      <c r="O699" s="177">
        <v>101</v>
      </c>
      <c r="P699" s="178">
        <v>257</v>
      </c>
    </row>
    <row r="700" spans="1:16" x14ac:dyDescent="0.3">
      <c r="A700" s="208">
        <v>13</v>
      </c>
      <c r="B700" s="176" t="s">
        <v>257</v>
      </c>
      <c r="C700" s="176">
        <v>13074</v>
      </c>
      <c r="D700" s="175" t="s">
        <v>264</v>
      </c>
      <c r="E700" s="172">
        <v>614</v>
      </c>
      <c r="F700" s="177">
        <v>317</v>
      </c>
      <c r="G700" s="177">
        <v>169</v>
      </c>
      <c r="H700" s="178">
        <v>128</v>
      </c>
      <c r="I700" s="172">
        <v>636</v>
      </c>
      <c r="J700" s="177">
        <v>327</v>
      </c>
      <c r="K700" s="177">
        <v>157</v>
      </c>
      <c r="L700" s="178">
        <v>152</v>
      </c>
      <c r="M700" s="172">
        <v>629</v>
      </c>
      <c r="N700" s="177">
        <v>325</v>
      </c>
      <c r="O700" s="177">
        <v>159</v>
      </c>
      <c r="P700" s="178">
        <v>145</v>
      </c>
    </row>
    <row r="701" spans="1:16" x14ac:dyDescent="0.3">
      <c r="A701" s="208">
        <v>25</v>
      </c>
      <c r="B701" s="176" t="s">
        <v>558</v>
      </c>
      <c r="C701" s="176">
        <v>25312</v>
      </c>
      <c r="D701" s="175" t="s">
        <v>160</v>
      </c>
      <c r="E701" s="172">
        <v>642</v>
      </c>
      <c r="F701" s="177">
        <v>213</v>
      </c>
      <c r="G701" s="177">
        <v>239</v>
      </c>
      <c r="H701" s="178">
        <v>190</v>
      </c>
      <c r="I701" s="172">
        <v>636</v>
      </c>
      <c r="J701" s="177">
        <v>209</v>
      </c>
      <c r="K701" s="177">
        <v>227</v>
      </c>
      <c r="L701" s="178">
        <v>200</v>
      </c>
      <c r="M701" s="172">
        <v>633</v>
      </c>
      <c r="N701" s="177">
        <v>204</v>
      </c>
      <c r="O701" s="177">
        <v>230</v>
      </c>
      <c r="P701" s="178">
        <v>199</v>
      </c>
    </row>
    <row r="702" spans="1:16" x14ac:dyDescent="0.3">
      <c r="A702" s="208">
        <v>68</v>
      </c>
      <c r="B702" s="176" t="s">
        <v>918</v>
      </c>
      <c r="C702" s="176">
        <v>68745</v>
      </c>
      <c r="D702" s="175" t="s">
        <v>984</v>
      </c>
      <c r="E702" s="172">
        <v>637</v>
      </c>
      <c r="F702" s="177">
        <v>242</v>
      </c>
      <c r="G702" s="177">
        <v>215</v>
      </c>
      <c r="H702" s="178">
        <v>180</v>
      </c>
      <c r="I702" s="172">
        <v>652</v>
      </c>
      <c r="J702" s="177">
        <v>251</v>
      </c>
      <c r="K702" s="177">
        <v>221</v>
      </c>
      <c r="L702" s="178">
        <v>180</v>
      </c>
      <c r="M702" s="172">
        <v>630</v>
      </c>
      <c r="N702" s="177">
        <v>247</v>
      </c>
      <c r="O702" s="177">
        <v>205</v>
      </c>
      <c r="P702" s="178">
        <v>178</v>
      </c>
    </row>
    <row r="703" spans="1:16" x14ac:dyDescent="0.3">
      <c r="A703" s="208">
        <v>23</v>
      </c>
      <c r="B703" s="176" t="s">
        <v>268</v>
      </c>
      <c r="C703" s="176">
        <v>23586</v>
      </c>
      <c r="D703" s="175" t="s">
        <v>548</v>
      </c>
      <c r="E703" s="172">
        <v>599</v>
      </c>
      <c r="F703" s="177">
        <v>280</v>
      </c>
      <c r="G703" s="177">
        <v>133</v>
      </c>
      <c r="H703" s="178">
        <v>186</v>
      </c>
      <c r="I703" s="172">
        <v>645</v>
      </c>
      <c r="J703" s="177">
        <v>291</v>
      </c>
      <c r="K703" s="177">
        <v>144</v>
      </c>
      <c r="L703" s="178">
        <v>210</v>
      </c>
      <c r="M703" s="172">
        <v>635</v>
      </c>
      <c r="N703" s="177">
        <v>287</v>
      </c>
      <c r="O703" s="177">
        <v>134</v>
      </c>
      <c r="P703" s="178">
        <v>214</v>
      </c>
    </row>
    <row r="704" spans="1:16" x14ac:dyDescent="0.3">
      <c r="A704" s="208">
        <v>52</v>
      </c>
      <c r="B704" s="176" t="s">
        <v>180</v>
      </c>
      <c r="C704" s="176">
        <v>52258</v>
      </c>
      <c r="D704" s="175" t="s">
        <v>819</v>
      </c>
      <c r="E704" s="172">
        <v>624</v>
      </c>
      <c r="F704" s="177">
        <v>291</v>
      </c>
      <c r="G704" s="177">
        <v>88</v>
      </c>
      <c r="H704" s="178">
        <v>245</v>
      </c>
      <c r="I704" s="172">
        <v>661</v>
      </c>
      <c r="J704" s="177">
        <v>296</v>
      </c>
      <c r="K704" s="177">
        <v>116</v>
      </c>
      <c r="L704" s="178">
        <v>249</v>
      </c>
      <c r="M704" s="172">
        <v>630</v>
      </c>
      <c r="N704" s="177">
        <v>297</v>
      </c>
      <c r="O704" s="177">
        <v>82</v>
      </c>
      <c r="P704" s="178">
        <v>251</v>
      </c>
    </row>
    <row r="705" spans="1:16" x14ac:dyDescent="0.3">
      <c r="A705" s="208">
        <v>52</v>
      </c>
      <c r="B705" s="176" t="s">
        <v>180</v>
      </c>
      <c r="C705" s="176">
        <v>52621</v>
      </c>
      <c r="D705" s="175" t="s">
        <v>844</v>
      </c>
      <c r="E705" s="172">
        <v>637</v>
      </c>
      <c r="F705" s="177">
        <v>287</v>
      </c>
      <c r="G705" s="177">
        <v>130</v>
      </c>
      <c r="H705" s="178">
        <v>220</v>
      </c>
      <c r="I705" s="172">
        <v>648</v>
      </c>
      <c r="J705" s="177">
        <v>309</v>
      </c>
      <c r="K705" s="177">
        <v>119</v>
      </c>
      <c r="L705" s="178">
        <v>220</v>
      </c>
      <c r="M705" s="172">
        <v>625</v>
      </c>
      <c r="N705" s="177">
        <v>307</v>
      </c>
      <c r="O705" s="177">
        <v>100</v>
      </c>
      <c r="P705" s="178">
        <v>218</v>
      </c>
    </row>
    <row r="706" spans="1:16" x14ac:dyDescent="0.3">
      <c r="A706" s="208">
        <v>52</v>
      </c>
      <c r="B706" s="176" t="s">
        <v>180</v>
      </c>
      <c r="C706" s="176">
        <v>52788</v>
      </c>
      <c r="D706" s="175" t="s">
        <v>852</v>
      </c>
      <c r="E706" s="172">
        <v>585</v>
      </c>
      <c r="F706" s="177">
        <v>211</v>
      </c>
      <c r="G706" s="177">
        <v>147</v>
      </c>
      <c r="H706" s="178">
        <v>227</v>
      </c>
      <c r="I706" s="172">
        <v>614</v>
      </c>
      <c r="J706" s="177">
        <v>226</v>
      </c>
      <c r="K706" s="177">
        <v>148</v>
      </c>
      <c r="L706" s="178">
        <v>240</v>
      </c>
      <c r="M706" s="172">
        <v>630</v>
      </c>
      <c r="N706" s="177">
        <v>223</v>
      </c>
      <c r="O706" s="177">
        <v>161</v>
      </c>
      <c r="P706" s="178">
        <v>246</v>
      </c>
    </row>
    <row r="707" spans="1:16" x14ac:dyDescent="0.3">
      <c r="A707" s="208">
        <v>25</v>
      </c>
      <c r="B707" s="176" t="s">
        <v>558</v>
      </c>
      <c r="C707" s="176">
        <v>25438</v>
      </c>
      <c r="D707" s="175" t="s">
        <v>612</v>
      </c>
      <c r="E707" s="172">
        <v>613</v>
      </c>
      <c r="F707" s="177">
        <v>221</v>
      </c>
      <c r="G707" s="177">
        <v>82</v>
      </c>
      <c r="H707" s="178">
        <v>310</v>
      </c>
      <c r="I707" s="172">
        <v>612</v>
      </c>
      <c r="J707" s="177">
        <v>230</v>
      </c>
      <c r="K707" s="177">
        <v>71</v>
      </c>
      <c r="L707" s="178">
        <v>311</v>
      </c>
      <c r="M707" s="172">
        <v>632</v>
      </c>
      <c r="N707" s="177">
        <v>233</v>
      </c>
      <c r="O707" s="177">
        <v>79</v>
      </c>
      <c r="P707" s="178">
        <v>320</v>
      </c>
    </row>
    <row r="708" spans="1:16" x14ac:dyDescent="0.3">
      <c r="A708" s="208">
        <v>15</v>
      </c>
      <c r="B708" s="176" t="s">
        <v>304</v>
      </c>
      <c r="C708" s="176">
        <v>15507</v>
      </c>
      <c r="D708" s="176" t="s">
        <v>363</v>
      </c>
      <c r="E708" s="172">
        <v>560</v>
      </c>
      <c r="F708" s="177">
        <v>218</v>
      </c>
      <c r="G708" s="177">
        <v>172</v>
      </c>
      <c r="H708" s="178">
        <v>170</v>
      </c>
      <c r="I708" s="172">
        <v>634</v>
      </c>
      <c r="J708" s="177">
        <v>247</v>
      </c>
      <c r="K708" s="177">
        <v>195</v>
      </c>
      <c r="L708" s="178">
        <v>192</v>
      </c>
      <c r="M708" s="172">
        <v>618</v>
      </c>
      <c r="N708" s="177">
        <v>253</v>
      </c>
      <c r="O708" s="177">
        <v>175</v>
      </c>
      <c r="P708" s="178">
        <v>190</v>
      </c>
    </row>
    <row r="709" spans="1:16" x14ac:dyDescent="0.3">
      <c r="A709" s="208">
        <v>8</v>
      </c>
      <c r="B709" s="176" t="s">
        <v>233</v>
      </c>
      <c r="C709" s="176">
        <v>8436</v>
      </c>
      <c r="D709" s="175" t="s">
        <v>242</v>
      </c>
      <c r="E709" s="172">
        <v>625</v>
      </c>
      <c r="F709" s="177">
        <v>297</v>
      </c>
      <c r="G709" s="177">
        <v>43</v>
      </c>
      <c r="H709" s="178">
        <v>285</v>
      </c>
      <c r="I709" s="172">
        <v>633</v>
      </c>
      <c r="J709" s="177">
        <v>306</v>
      </c>
      <c r="K709" s="177">
        <v>45</v>
      </c>
      <c r="L709" s="178">
        <v>282</v>
      </c>
      <c r="M709" s="172">
        <v>622</v>
      </c>
      <c r="N709" s="177">
        <v>291</v>
      </c>
      <c r="O709" s="177">
        <v>47</v>
      </c>
      <c r="P709" s="178">
        <v>284</v>
      </c>
    </row>
    <row r="710" spans="1:16" x14ac:dyDescent="0.3">
      <c r="A710" s="208">
        <v>20</v>
      </c>
      <c r="B710" s="176" t="s">
        <v>504</v>
      </c>
      <c r="C710" s="176">
        <v>20295</v>
      </c>
      <c r="D710" s="175" t="s">
        <v>516</v>
      </c>
      <c r="E710" s="172">
        <v>624</v>
      </c>
      <c r="F710" s="177">
        <v>239</v>
      </c>
      <c r="G710" s="177">
        <v>275</v>
      </c>
      <c r="H710" s="178">
        <v>110</v>
      </c>
      <c r="I710" s="172">
        <v>618</v>
      </c>
      <c r="J710" s="177">
        <v>250</v>
      </c>
      <c r="K710" s="177">
        <v>266</v>
      </c>
      <c r="L710" s="178">
        <v>102</v>
      </c>
      <c r="M710" s="172">
        <v>632</v>
      </c>
      <c r="N710" s="177">
        <v>249</v>
      </c>
      <c r="O710" s="177">
        <v>268</v>
      </c>
      <c r="P710" s="178">
        <v>115</v>
      </c>
    </row>
    <row r="711" spans="1:16" x14ac:dyDescent="0.3">
      <c r="A711" s="208">
        <v>25</v>
      </c>
      <c r="B711" s="176" t="s">
        <v>558</v>
      </c>
      <c r="C711" s="176">
        <v>25154</v>
      </c>
      <c r="D711" s="175" t="s">
        <v>572</v>
      </c>
      <c r="E711" s="172">
        <v>569</v>
      </c>
      <c r="F711" s="177">
        <v>211</v>
      </c>
      <c r="G711" s="177">
        <v>146</v>
      </c>
      <c r="H711" s="178">
        <v>212</v>
      </c>
      <c r="I711" s="172">
        <v>643</v>
      </c>
      <c r="J711" s="177">
        <v>220</v>
      </c>
      <c r="K711" s="177">
        <v>202</v>
      </c>
      <c r="L711" s="178">
        <v>221</v>
      </c>
      <c r="M711" s="172">
        <v>606</v>
      </c>
      <c r="N711" s="177">
        <v>218</v>
      </c>
      <c r="O711" s="177">
        <v>175</v>
      </c>
      <c r="P711" s="178">
        <v>213</v>
      </c>
    </row>
    <row r="712" spans="1:16" x14ac:dyDescent="0.3">
      <c r="A712" s="208">
        <v>25</v>
      </c>
      <c r="B712" s="176" t="s">
        <v>558</v>
      </c>
      <c r="C712" s="176">
        <v>25281</v>
      </c>
      <c r="D712" s="175" t="s">
        <v>585</v>
      </c>
      <c r="E712" s="172">
        <v>604</v>
      </c>
      <c r="F712" s="177">
        <v>289</v>
      </c>
      <c r="G712" s="177">
        <v>110</v>
      </c>
      <c r="H712" s="178">
        <v>205</v>
      </c>
      <c r="I712" s="172">
        <v>619</v>
      </c>
      <c r="J712" s="177">
        <v>298</v>
      </c>
      <c r="K712" s="177">
        <v>114</v>
      </c>
      <c r="L712" s="178">
        <v>207</v>
      </c>
      <c r="M712" s="172">
        <v>612</v>
      </c>
      <c r="N712" s="177">
        <v>293</v>
      </c>
      <c r="O712" s="177">
        <v>112</v>
      </c>
      <c r="P712" s="178">
        <v>207</v>
      </c>
    </row>
    <row r="713" spans="1:16" x14ac:dyDescent="0.3">
      <c r="A713" s="208">
        <v>5</v>
      </c>
      <c r="B713" s="176" t="s">
        <v>107</v>
      </c>
      <c r="C713" s="176">
        <v>5038</v>
      </c>
      <c r="D713" s="175" t="s">
        <v>116</v>
      </c>
      <c r="E713" s="172">
        <v>599</v>
      </c>
      <c r="F713" s="177">
        <v>248</v>
      </c>
      <c r="G713" s="177">
        <v>182</v>
      </c>
      <c r="H713" s="178">
        <v>169</v>
      </c>
      <c r="I713" s="172">
        <v>614</v>
      </c>
      <c r="J713" s="177">
        <v>257</v>
      </c>
      <c r="K713" s="177">
        <v>179</v>
      </c>
      <c r="L713" s="178">
        <v>178</v>
      </c>
      <c r="M713" s="172">
        <v>606</v>
      </c>
      <c r="N713" s="177">
        <v>258</v>
      </c>
      <c r="O713" s="177">
        <v>174</v>
      </c>
      <c r="P713" s="178">
        <v>174</v>
      </c>
    </row>
    <row r="714" spans="1:16" x14ac:dyDescent="0.3">
      <c r="A714" s="208">
        <v>5</v>
      </c>
      <c r="B714" s="176" t="s">
        <v>107</v>
      </c>
      <c r="C714" s="176">
        <v>5021</v>
      </c>
      <c r="D714" s="175" t="s">
        <v>111</v>
      </c>
      <c r="E714" s="172">
        <v>601</v>
      </c>
      <c r="F714" s="177">
        <v>111</v>
      </c>
      <c r="G714" s="177">
        <v>298</v>
      </c>
      <c r="H714" s="178">
        <v>192</v>
      </c>
      <c r="I714" s="172">
        <v>593</v>
      </c>
      <c r="J714" s="177">
        <v>117</v>
      </c>
      <c r="K714" s="177">
        <v>280</v>
      </c>
      <c r="L714" s="178">
        <v>196</v>
      </c>
      <c r="M714" s="172">
        <v>601</v>
      </c>
      <c r="N714" s="177">
        <v>119</v>
      </c>
      <c r="O714" s="177">
        <v>294</v>
      </c>
      <c r="P714" s="178">
        <v>188</v>
      </c>
    </row>
    <row r="715" spans="1:16" x14ac:dyDescent="0.3">
      <c r="A715" s="208">
        <v>13</v>
      </c>
      <c r="B715" s="176" t="s">
        <v>257</v>
      </c>
      <c r="C715" s="176">
        <v>13160</v>
      </c>
      <c r="D715" s="175" t="s">
        <v>266</v>
      </c>
      <c r="E715" s="172">
        <v>513</v>
      </c>
      <c r="F715" s="177">
        <v>197</v>
      </c>
      <c r="G715" s="177">
        <v>140</v>
      </c>
      <c r="H715" s="178">
        <v>176</v>
      </c>
      <c r="I715" s="172">
        <v>559</v>
      </c>
      <c r="J715" s="177">
        <v>203</v>
      </c>
      <c r="K715" s="177">
        <v>162</v>
      </c>
      <c r="L715" s="178">
        <v>194</v>
      </c>
      <c r="M715" s="172">
        <v>594</v>
      </c>
      <c r="N715" s="177">
        <v>204</v>
      </c>
      <c r="O715" s="177">
        <v>211</v>
      </c>
      <c r="P715" s="178">
        <v>179</v>
      </c>
    </row>
    <row r="716" spans="1:16" x14ac:dyDescent="0.3">
      <c r="A716" s="208">
        <v>5</v>
      </c>
      <c r="B716" s="176" t="s">
        <v>107</v>
      </c>
      <c r="C716" s="176">
        <v>5150</v>
      </c>
      <c r="D716" s="175" t="s">
        <v>141</v>
      </c>
      <c r="E716" s="172">
        <v>611</v>
      </c>
      <c r="F716" s="177">
        <v>137</v>
      </c>
      <c r="G716" s="177">
        <v>256</v>
      </c>
      <c r="H716" s="178">
        <v>218</v>
      </c>
      <c r="I716" s="172">
        <v>621</v>
      </c>
      <c r="J716" s="177">
        <v>145</v>
      </c>
      <c r="K716" s="177">
        <v>252</v>
      </c>
      <c r="L716" s="178">
        <v>224</v>
      </c>
      <c r="M716" s="172">
        <v>606</v>
      </c>
      <c r="N716" s="177">
        <v>142</v>
      </c>
      <c r="O716" s="177">
        <v>243</v>
      </c>
      <c r="P716" s="178">
        <v>221</v>
      </c>
    </row>
    <row r="717" spans="1:16" x14ac:dyDescent="0.3">
      <c r="A717" s="208">
        <v>15</v>
      </c>
      <c r="B717" s="176" t="s">
        <v>304</v>
      </c>
      <c r="C717" s="176">
        <v>15667</v>
      </c>
      <c r="D717" s="175" t="s">
        <v>384</v>
      </c>
      <c r="E717" s="172">
        <v>558</v>
      </c>
      <c r="F717" s="177">
        <v>244</v>
      </c>
      <c r="G717" s="177">
        <v>186</v>
      </c>
      <c r="H717" s="178">
        <v>128</v>
      </c>
      <c r="I717" s="172">
        <v>579</v>
      </c>
      <c r="J717" s="177">
        <v>255</v>
      </c>
      <c r="K717" s="177">
        <v>196</v>
      </c>
      <c r="L717" s="178">
        <v>128</v>
      </c>
      <c r="M717" s="172">
        <v>609</v>
      </c>
      <c r="N717" s="177">
        <v>262</v>
      </c>
      <c r="O717" s="177">
        <v>219</v>
      </c>
      <c r="P717" s="178">
        <v>128</v>
      </c>
    </row>
    <row r="718" spans="1:16" x14ac:dyDescent="0.3">
      <c r="A718" s="208">
        <v>15</v>
      </c>
      <c r="B718" s="176" t="s">
        <v>304</v>
      </c>
      <c r="C718" s="176">
        <v>15542</v>
      </c>
      <c r="D718" s="175" t="s">
        <v>372</v>
      </c>
      <c r="E718" s="172">
        <v>625</v>
      </c>
      <c r="F718" s="177">
        <v>227</v>
      </c>
      <c r="G718" s="177">
        <v>254</v>
      </c>
      <c r="H718" s="178">
        <v>144</v>
      </c>
      <c r="I718" s="172">
        <v>614</v>
      </c>
      <c r="J718" s="177">
        <v>232</v>
      </c>
      <c r="K718" s="177">
        <v>245</v>
      </c>
      <c r="L718" s="178">
        <v>137</v>
      </c>
      <c r="M718" s="172">
        <v>608</v>
      </c>
      <c r="N718" s="177">
        <v>234</v>
      </c>
      <c r="O718" s="177">
        <v>236</v>
      </c>
      <c r="P718" s="178">
        <v>138</v>
      </c>
    </row>
    <row r="719" spans="1:16" x14ac:dyDescent="0.3">
      <c r="A719" s="208">
        <v>5</v>
      </c>
      <c r="B719" s="176" t="s">
        <v>107</v>
      </c>
      <c r="C719" s="176">
        <v>5036</v>
      </c>
      <c r="D719" s="175" t="s">
        <v>115</v>
      </c>
      <c r="E719" s="172">
        <v>644</v>
      </c>
      <c r="F719" s="177">
        <v>129</v>
      </c>
      <c r="G719" s="177">
        <v>425</v>
      </c>
      <c r="H719" s="178">
        <v>90</v>
      </c>
      <c r="I719" s="172">
        <v>620</v>
      </c>
      <c r="J719" s="177">
        <v>136</v>
      </c>
      <c r="K719" s="177">
        <v>389</v>
      </c>
      <c r="L719" s="178">
        <v>95</v>
      </c>
      <c r="M719" s="172">
        <v>605</v>
      </c>
      <c r="N719" s="177">
        <v>139</v>
      </c>
      <c r="O719" s="177">
        <v>372</v>
      </c>
      <c r="P719" s="178">
        <v>94</v>
      </c>
    </row>
    <row r="720" spans="1:16" x14ac:dyDescent="0.3">
      <c r="A720" s="208">
        <v>66</v>
      </c>
      <c r="B720" s="176" t="s">
        <v>443</v>
      </c>
      <c r="C720" s="176">
        <v>66075</v>
      </c>
      <c r="D720" s="175" t="s">
        <v>470</v>
      </c>
      <c r="E720" s="172">
        <v>588</v>
      </c>
      <c r="F720" s="177">
        <v>225</v>
      </c>
      <c r="G720" s="177">
        <v>227</v>
      </c>
      <c r="H720" s="178">
        <v>136</v>
      </c>
      <c r="I720" s="172">
        <v>588</v>
      </c>
      <c r="J720" s="177">
        <v>220</v>
      </c>
      <c r="K720" s="177">
        <v>219</v>
      </c>
      <c r="L720" s="178">
        <v>149</v>
      </c>
      <c r="M720" s="172">
        <v>611</v>
      </c>
      <c r="N720" s="177">
        <v>220</v>
      </c>
      <c r="O720" s="177">
        <v>235</v>
      </c>
      <c r="P720" s="178">
        <v>156</v>
      </c>
    </row>
    <row r="721" spans="1:16" x14ac:dyDescent="0.3">
      <c r="A721" s="208">
        <v>13</v>
      </c>
      <c r="B721" s="176" t="s">
        <v>257</v>
      </c>
      <c r="C721" s="176">
        <v>13647</v>
      </c>
      <c r="D721" s="175" t="s">
        <v>286</v>
      </c>
      <c r="E721" s="172">
        <v>543</v>
      </c>
      <c r="F721" s="177">
        <v>324</v>
      </c>
      <c r="G721" s="177">
        <v>145</v>
      </c>
      <c r="H721" s="178">
        <v>74</v>
      </c>
      <c r="I721" s="172">
        <v>597</v>
      </c>
      <c r="J721" s="177">
        <v>334</v>
      </c>
      <c r="K721" s="177">
        <v>156</v>
      </c>
      <c r="L721" s="178">
        <v>107</v>
      </c>
      <c r="M721" s="172">
        <v>582</v>
      </c>
      <c r="N721" s="177">
        <v>336</v>
      </c>
      <c r="O721" s="177">
        <v>160</v>
      </c>
      <c r="P721" s="178">
        <v>86</v>
      </c>
    </row>
    <row r="722" spans="1:16" x14ac:dyDescent="0.3">
      <c r="A722" s="208">
        <v>5</v>
      </c>
      <c r="B722" s="176" t="s">
        <v>107</v>
      </c>
      <c r="C722" s="176">
        <v>5658</v>
      </c>
      <c r="D722" s="175" t="s">
        <v>200</v>
      </c>
      <c r="E722" s="172">
        <v>606</v>
      </c>
      <c r="F722" s="177">
        <v>92</v>
      </c>
      <c r="G722" s="177">
        <v>316</v>
      </c>
      <c r="H722" s="178">
        <v>198</v>
      </c>
      <c r="I722" s="172">
        <v>614</v>
      </c>
      <c r="J722" s="177">
        <v>105</v>
      </c>
      <c r="K722" s="177">
        <v>313</v>
      </c>
      <c r="L722" s="178">
        <v>196</v>
      </c>
      <c r="M722" s="172">
        <v>597</v>
      </c>
      <c r="N722" s="177">
        <v>97</v>
      </c>
      <c r="O722" s="177">
        <v>305</v>
      </c>
      <c r="P722" s="178">
        <v>195</v>
      </c>
    </row>
    <row r="723" spans="1:16" x14ac:dyDescent="0.3">
      <c r="A723" s="208">
        <v>15</v>
      </c>
      <c r="B723" s="176" t="s">
        <v>304</v>
      </c>
      <c r="C723" s="176">
        <v>15740</v>
      </c>
      <c r="D723" s="175" t="s">
        <v>394</v>
      </c>
      <c r="E723" s="172">
        <v>597</v>
      </c>
      <c r="F723" s="177">
        <v>365</v>
      </c>
      <c r="G723" s="177">
        <v>173</v>
      </c>
      <c r="H723" s="178">
        <v>59</v>
      </c>
      <c r="I723" s="172">
        <v>595</v>
      </c>
      <c r="J723" s="177">
        <v>360</v>
      </c>
      <c r="K723" s="177">
        <v>176</v>
      </c>
      <c r="L723" s="178">
        <v>59</v>
      </c>
      <c r="M723" s="172">
        <v>593</v>
      </c>
      <c r="N723" s="177">
        <v>359</v>
      </c>
      <c r="O723" s="177">
        <v>177</v>
      </c>
      <c r="P723" s="178">
        <v>57</v>
      </c>
    </row>
    <row r="724" spans="1:16" x14ac:dyDescent="0.3">
      <c r="A724" s="208">
        <v>23</v>
      </c>
      <c r="B724" s="176" t="s">
        <v>268</v>
      </c>
      <c r="C724" s="176">
        <v>23419</v>
      </c>
      <c r="D724" s="175" t="s">
        <v>540</v>
      </c>
      <c r="E724" s="172">
        <v>582</v>
      </c>
      <c r="F724" s="177">
        <v>288</v>
      </c>
      <c r="G724" s="177">
        <v>200</v>
      </c>
      <c r="H724" s="178">
        <v>94</v>
      </c>
      <c r="I724" s="172">
        <v>617</v>
      </c>
      <c r="J724" s="177">
        <v>302</v>
      </c>
      <c r="K724" s="177">
        <v>188</v>
      </c>
      <c r="L724" s="178">
        <v>127</v>
      </c>
      <c r="M724" s="172">
        <v>594</v>
      </c>
      <c r="N724" s="177">
        <v>298</v>
      </c>
      <c r="O724" s="177">
        <v>169</v>
      </c>
      <c r="P724" s="178">
        <v>127</v>
      </c>
    </row>
    <row r="725" spans="1:16" x14ac:dyDescent="0.3">
      <c r="A725" s="208">
        <v>73</v>
      </c>
      <c r="B725" s="176" t="s">
        <v>1016</v>
      </c>
      <c r="C725" s="176">
        <v>73547</v>
      </c>
      <c r="D725" s="175" t="s">
        <v>1048</v>
      </c>
      <c r="E725" s="172">
        <v>630</v>
      </c>
      <c r="F725" s="177">
        <v>194</v>
      </c>
      <c r="G725" s="177">
        <v>303</v>
      </c>
      <c r="H725" s="178">
        <v>133</v>
      </c>
      <c r="I725" s="172">
        <v>642</v>
      </c>
      <c r="J725" s="177">
        <v>204</v>
      </c>
      <c r="K725" s="177">
        <v>307</v>
      </c>
      <c r="L725" s="178">
        <v>131</v>
      </c>
      <c r="M725" s="172">
        <v>603</v>
      </c>
      <c r="N725" s="177">
        <v>171</v>
      </c>
      <c r="O725" s="177">
        <v>291</v>
      </c>
      <c r="P725" s="178">
        <v>141</v>
      </c>
    </row>
    <row r="726" spans="1:16" x14ac:dyDescent="0.3">
      <c r="A726" s="208">
        <v>25</v>
      </c>
      <c r="B726" s="176" t="s">
        <v>558</v>
      </c>
      <c r="C726" s="176">
        <v>25394</v>
      </c>
      <c r="D726" s="175" t="s">
        <v>606</v>
      </c>
      <c r="E726" s="172">
        <v>569</v>
      </c>
      <c r="F726" s="177">
        <v>275</v>
      </c>
      <c r="G726" s="177">
        <v>68</v>
      </c>
      <c r="H726" s="178">
        <v>226</v>
      </c>
      <c r="I726" s="172">
        <v>590</v>
      </c>
      <c r="J726" s="177">
        <v>283</v>
      </c>
      <c r="K726" s="177">
        <v>73</v>
      </c>
      <c r="L726" s="178">
        <v>234</v>
      </c>
      <c r="M726" s="172">
        <v>602</v>
      </c>
      <c r="N726" s="177">
        <v>285</v>
      </c>
      <c r="O726" s="177">
        <v>72</v>
      </c>
      <c r="P726" s="178">
        <v>245</v>
      </c>
    </row>
    <row r="727" spans="1:16" x14ac:dyDescent="0.3">
      <c r="A727" s="208">
        <v>8</v>
      </c>
      <c r="B727" s="176" t="s">
        <v>233</v>
      </c>
      <c r="C727" s="176">
        <v>8675</v>
      </c>
      <c r="D727" s="175" t="s">
        <v>250</v>
      </c>
      <c r="E727" s="172">
        <v>577</v>
      </c>
      <c r="F727" s="177">
        <v>196</v>
      </c>
      <c r="G727" s="177">
        <v>159</v>
      </c>
      <c r="H727" s="178">
        <v>222</v>
      </c>
      <c r="I727" s="172">
        <v>584</v>
      </c>
      <c r="J727" s="177">
        <v>211</v>
      </c>
      <c r="K727" s="177">
        <v>135</v>
      </c>
      <c r="L727" s="178">
        <v>238</v>
      </c>
      <c r="M727" s="172">
        <v>596</v>
      </c>
      <c r="N727" s="177">
        <v>201</v>
      </c>
      <c r="O727" s="177">
        <v>150</v>
      </c>
      <c r="P727" s="178">
        <v>245</v>
      </c>
    </row>
    <row r="728" spans="1:16" x14ac:dyDescent="0.3">
      <c r="A728" s="208">
        <v>27</v>
      </c>
      <c r="B728" s="176" t="s">
        <v>669</v>
      </c>
      <c r="C728" s="176">
        <v>27025</v>
      </c>
      <c r="D728" s="175" t="s">
        <v>672</v>
      </c>
      <c r="E728" s="172">
        <v>515</v>
      </c>
      <c r="F728" s="177">
        <v>242</v>
      </c>
      <c r="G728" s="177">
        <v>222</v>
      </c>
      <c r="H728" s="178">
        <v>51</v>
      </c>
      <c r="I728" s="172">
        <v>562</v>
      </c>
      <c r="J728" s="177">
        <v>289</v>
      </c>
      <c r="K728" s="177">
        <v>221</v>
      </c>
      <c r="L728" s="178">
        <v>52</v>
      </c>
      <c r="M728" s="172">
        <v>593</v>
      </c>
      <c r="N728" s="177">
        <v>290</v>
      </c>
      <c r="O728" s="177">
        <v>246</v>
      </c>
      <c r="P728" s="178">
        <v>57</v>
      </c>
    </row>
    <row r="729" spans="1:16" x14ac:dyDescent="0.3">
      <c r="A729" s="208">
        <v>70</v>
      </c>
      <c r="B729" s="176" t="s">
        <v>498</v>
      </c>
      <c r="C729" s="176">
        <v>70702</v>
      </c>
      <c r="D729" s="175" t="s">
        <v>1009</v>
      </c>
      <c r="E729" s="172">
        <v>534</v>
      </c>
      <c r="F729" s="177">
        <v>250</v>
      </c>
      <c r="G729" s="177">
        <v>131</v>
      </c>
      <c r="H729" s="178">
        <v>153</v>
      </c>
      <c r="I729" s="172">
        <v>585</v>
      </c>
      <c r="J729" s="177">
        <v>255</v>
      </c>
      <c r="K729" s="177">
        <v>158</v>
      </c>
      <c r="L729" s="178">
        <v>172</v>
      </c>
      <c r="M729" s="172">
        <v>605</v>
      </c>
      <c r="N729" s="177">
        <v>252</v>
      </c>
      <c r="O729" s="177">
        <v>162</v>
      </c>
      <c r="P729" s="178">
        <v>191</v>
      </c>
    </row>
    <row r="730" spans="1:16" x14ac:dyDescent="0.3">
      <c r="A730" s="208">
        <v>70</v>
      </c>
      <c r="B730" s="176" t="s">
        <v>498</v>
      </c>
      <c r="C730" s="176">
        <v>70110</v>
      </c>
      <c r="D730" s="175" t="s">
        <v>313</v>
      </c>
      <c r="E730" s="172">
        <v>684</v>
      </c>
      <c r="F730" s="177">
        <v>167</v>
      </c>
      <c r="G730" s="177">
        <v>340</v>
      </c>
      <c r="H730" s="178">
        <v>177</v>
      </c>
      <c r="I730" s="172">
        <v>635</v>
      </c>
      <c r="J730" s="177">
        <v>171</v>
      </c>
      <c r="K730" s="177">
        <v>266</v>
      </c>
      <c r="L730" s="178">
        <v>198</v>
      </c>
      <c r="M730" s="172">
        <v>567</v>
      </c>
      <c r="N730" s="177">
        <v>169</v>
      </c>
      <c r="O730" s="177">
        <v>218</v>
      </c>
      <c r="P730" s="178">
        <v>180</v>
      </c>
    </row>
    <row r="731" spans="1:16" x14ac:dyDescent="0.3">
      <c r="A731" s="208">
        <v>91</v>
      </c>
      <c r="B731" s="176" t="s">
        <v>1134</v>
      </c>
      <c r="C731" s="176">
        <v>91540</v>
      </c>
      <c r="D731" s="175" t="s">
        <v>1139</v>
      </c>
      <c r="E731" s="172">
        <v>564</v>
      </c>
      <c r="F731" s="177">
        <v>197</v>
      </c>
      <c r="G731" s="177">
        <v>102</v>
      </c>
      <c r="H731" s="178">
        <v>265</v>
      </c>
      <c r="I731" s="172">
        <v>582</v>
      </c>
      <c r="J731" s="177">
        <v>195</v>
      </c>
      <c r="K731" s="177">
        <v>123</v>
      </c>
      <c r="L731" s="178">
        <v>264</v>
      </c>
      <c r="M731" s="172">
        <v>584</v>
      </c>
      <c r="N731" s="177">
        <v>198</v>
      </c>
      <c r="O731" s="177">
        <v>122</v>
      </c>
      <c r="P731" s="178">
        <v>264</v>
      </c>
    </row>
    <row r="732" spans="1:16" x14ac:dyDescent="0.3">
      <c r="A732" s="208">
        <v>54</v>
      </c>
      <c r="B732" s="176" t="s">
        <v>856</v>
      </c>
      <c r="C732" s="176">
        <v>54660</v>
      </c>
      <c r="D732" s="175" t="s">
        <v>886</v>
      </c>
      <c r="E732" s="172">
        <v>615</v>
      </c>
      <c r="F732" s="177">
        <v>336</v>
      </c>
      <c r="G732" s="177">
        <v>161</v>
      </c>
      <c r="H732" s="178">
        <v>118</v>
      </c>
      <c r="I732" s="172">
        <v>592</v>
      </c>
      <c r="J732" s="177">
        <v>292</v>
      </c>
      <c r="K732" s="177">
        <v>175</v>
      </c>
      <c r="L732" s="178">
        <v>125</v>
      </c>
      <c r="M732" s="172">
        <v>579</v>
      </c>
      <c r="N732" s="177">
        <v>291</v>
      </c>
      <c r="O732" s="177">
        <v>165</v>
      </c>
      <c r="P732" s="178">
        <v>123</v>
      </c>
    </row>
    <row r="733" spans="1:16" x14ac:dyDescent="0.3">
      <c r="A733" s="208">
        <v>13</v>
      </c>
      <c r="B733" s="176" t="s">
        <v>257</v>
      </c>
      <c r="C733" s="176">
        <v>13222</v>
      </c>
      <c r="D733" s="175" t="s">
        <v>269</v>
      </c>
      <c r="E733" s="172">
        <v>583</v>
      </c>
      <c r="F733" s="177">
        <v>199</v>
      </c>
      <c r="G733" s="177">
        <v>254</v>
      </c>
      <c r="H733" s="178">
        <v>130</v>
      </c>
      <c r="I733" s="172">
        <v>601</v>
      </c>
      <c r="J733" s="177">
        <v>204</v>
      </c>
      <c r="K733" s="177">
        <v>257</v>
      </c>
      <c r="L733" s="178">
        <v>140</v>
      </c>
      <c r="M733" s="172">
        <v>592</v>
      </c>
      <c r="N733" s="177">
        <v>204</v>
      </c>
      <c r="O733" s="177">
        <v>235</v>
      </c>
      <c r="P733" s="178">
        <v>153</v>
      </c>
    </row>
    <row r="734" spans="1:16" x14ac:dyDescent="0.3">
      <c r="A734" s="208">
        <v>54</v>
      </c>
      <c r="B734" s="176" t="s">
        <v>856</v>
      </c>
      <c r="C734" s="176">
        <v>54174</v>
      </c>
      <c r="D734" s="176" t="s">
        <v>865</v>
      </c>
      <c r="E734" s="172">
        <v>602</v>
      </c>
      <c r="F734" s="177">
        <v>294</v>
      </c>
      <c r="G734" s="177">
        <v>121</v>
      </c>
      <c r="H734" s="178">
        <v>187</v>
      </c>
      <c r="I734" s="172">
        <v>586</v>
      </c>
      <c r="J734" s="177">
        <v>257</v>
      </c>
      <c r="K734" s="177">
        <v>119</v>
      </c>
      <c r="L734" s="178">
        <v>210</v>
      </c>
      <c r="M734" s="172">
        <v>593</v>
      </c>
      <c r="N734" s="177">
        <v>269</v>
      </c>
      <c r="O734" s="177">
        <v>99</v>
      </c>
      <c r="P734" s="178">
        <v>225</v>
      </c>
    </row>
    <row r="735" spans="1:16" x14ac:dyDescent="0.3">
      <c r="A735" s="208">
        <v>18</v>
      </c>
      <c r="B735" s="176" t="s">
        <v>451</v>
      </c>
      <c r="C735" s="176">
        <v>18756</v>
      </c>
      <c r="D735" s="175" t="s">
        <v>465</v>
      </c>
      <c r="E735" s="172">
        <v>557</v>
      </c>
      <c r="F735" s="177">
        <v>238</v>
      </c>
      <c r="G735" s="177">
        <v>99</v>
      </c>
      <c r="H735" s="178">
        <v>220</v>
      </c>
      <c r="I735" s="172">
        <v>572</v>
      </c>
      <c r="J735" s="177">
        <v>253</v>
      </c>
      <c r="K735" s="177">
        <v>102</v>
      </c>
      <c r="L735" s="178">
        <v>217</v>
      </c>
      <c r="M735" s="172">
        <v>559</v>
      </c>
      <c r="N735" s="177">
        <v>251</v>
      </c>
      <c r="O735" s="177">
        <v>108</v>
      </c>
      <c r="P735" s="178">
        <v>200</v>
      </c>
    </row>
    <row r="736" spans="1:16" x14ac:dyDescent="0.3">
      <c r="A736" s="208">
        <v>73</v>
      </c>
      <c r="B736" s="176" t="s">
        <v>1016</v>
      </c>
      <c r="C736" s="176">
        <v>73563</v>
      </c>
      <c r="D736" s="175" t="s">
        <v>1050</v>
      </c>
      <c r="E736" s="172">
        <v>661</v>
      </c>
      <c r="F736" s="177">
        <v>278</v>
      </c>
      <c r="G736" s="177">
        <v>159</v>
      </c>
      <c r="H736" s="178">
        <v>224</v>
      </c>
      <c r="I736" s="172">
        <v>672</v>
      </c>
      <c r="J736" s="177">
        <v>287</v>
      </c>
      <c r="K736" s="177">
        <v>161</v>
      </c>
      <c r="L736" s="178">
        <v>224</v>
      </c>
      <c r="M736" s="172">
        <v>580</v>
      </c>
      <c r="N736" s="177">
        <v>193</v>
      </c>
      <c r="O736" s="177">
        <v>159</v>
      </c>
      <c r="P736" s="178">
        <v>228</v>
      </c>
    </row>
    <row r="737" spans="1:16" x14ac:dyDescent="0.3">
      <c r="A737" s="208">
        <v>20</v>
      </c>
      <c r="B737" s="176" t="s">
        <v>504</v>
      </c>
      <c r="C737" s="176">
        <v>20443</v>
      </c>
      <c r="D737" s="175" t="s">
        <v>520</v>
      </c>
      <c r="E737" s="172">
        <v>686</v>
      </c>
      <c r="F737" s="177">
        <v>321</v>
      </c>
      <c r="G737" s="177">
        <v>130</v>
      </c>
      <c r="H737" s="178">
        <v>235</v>
      </c>
      <c r="I737" s="172">
        <v>579</v>
      </c>
      <c r="J737" s="177">
        <v>234</v>
      </c>
      <c r="K737" s="177">
        <v>117</v>
      </c>
      <c r="L737" s="178">
        <v>228</v>
      </c>
      <c r="M737" s="172">
        <v>596</v>
      </c>
      <c r="N737" s="177">
        <v>231</v>
      </c>
      <c r="O737" s="177">
        <v>117</v>
      </c>
      <c r="P737" s="178">
        <v>248</v>
      </c>
    </row>
    <row r="738" spans="1:16" x14ac:dyDescent="0.3">
      <c r="A738" s="208">
        <v>47</v>
      </c>
      <c r="B738" s="176" t="s">
        <v>748</v>
      </c>
      <c r="C738" s="176">
        <v>47798</v>
      </c>
      <c r="D738" s="175" t="s">
        <v>774</v>
      </c>
      <c r="E738" s="172">
        <v>543</v>
      </c>
      <c r="F738" s="177">
        <v>316</v>
      </c>
      <c r="G738" s="177">
        <v>121</v>
      </c>
      <c r="H738" s="178">
        <v>106</v>
      </c>
      <c r="I738" s="172">
        <v>531</v>
      </c>
      <c r="J738" s="177">
        <v>299</v>
      </c>
      <c r="K738" s="177">
        <v>117</v>
      </c>
      <c r="L738" s="178">
        <v>115</v>
      </c>
      <c r="M738" s="172">
        <v>580</v>
      </c>
      <c r="N738" s="177">
        <v>305</v>
      </c>
      <c r="O738" s="177">
        <v>155</v>
      </c>
      <c r="P738" s="178">
        <v>120</v>
      </c>
    </row>
    <row r="739" spans="1:16" x14ac:dyDescent="0.3">
      <c r="A739" s="208">
        <v>8</v>
      </c>
      <c r="B739" s="176" t="s">
        <v>233</v>
      </c>
      <c r="C739" s="176">
        <v>8141</v>
      </c>
      <c r="D739" s="175" t="s">
        <v>237</v>
      </c>
      <c r="E739" s="172">
        <v>576</v>
      </c>
      <c r="F739" s="177">
        <v>285</v>
      </c>
      <c r="G739" s="177">
        <v>95</v>
      </c>
      <c r="H739" s="178">
        <v>196</v>
      </c>
      <c r="I739" s="172">
        <v>636</v>
      </c>
      <c r="J739" s="177">
        <v>299</v>
      </c>
      <c r="K739" s="177">
        <v>113</v>
      </c>
      <c r="L739" s="178">
        <v>224</v>
      </c>
      <c r="M739" s="172">
        <v>574</v>
      </c>
      <c r="N739" s="177">
        <v>287</v>
      </c>
      <c r="O739" s="177">
        <v>61</v>
      </c>
      <c r="P739" s="178">
        <v>226</v>
      </c>
    </row>
    <row r="740" spans="1:16" x14ac:dyDescent="0.3">
      <c r="A740" s="208">
        <v>52</v>
      </c>
      <c r="B740" s="176" t="s">
        <v>180</v>
      </c>
      <c r="C740" s="176">
        <v>52207</v>
      </c>
      <c r="D740" s="175" t="s">
        <v>810</v>
      </c>
      <c r="E740" s="172">
        <v>484</v>
      </c>
      <c r="F740" s="177">
        <v>189</v>
      </c>
      <c r="G740" s="177">
        <v>121</v>
      </c>
      <c r="H740" s="178">
        <v>174</v>
      </c>
      <c r="I740" s="172">
        <v>566</v>
      </c>
      <c r="J740" s="177">
        <v>209</v>
      </c>
      <c r="K740" s="177">
        <v>161</v>
      </c>
      <c r="L740" s="178">
        <v>196</v>
      </c>
      <c r="M740" s="172">
        <v>582</v>
      </c>
      <c r="N740" s="177">
        <v>210</v>
      </c>
      <c r="O740" s="177">
        <v>166</v>
      </c>
      <c r="P740" s="178">
        <v>206</v>
      </c>
    </row>
    <row r="741" spans="1:16" x14ac:dyDescent="0.3">
      <c r="A741" s="208">
        <v>97</v>
      </c>
      <c r="B741" s="176" t="s">
        <v>1149</v>
      </c>
      <c r="C741" s="176">
        <v>97161</v>
      </c>
      <c r="D741" s="175" t="s">
        <v>1151</v>
      </c>
      <c r="E741" s="172">
        <v>549</v>
      </c>
      <c r="F741" s="177">
        <v>70</v>
      </c>
      <c r="G741" s="177">
        <v>371</v>
      </c>
      <c r="H741" s="178">
        <v>108</v>
      </c>
      <c r="I741" s="172">
        <v>529</v>
      </c>
      <c r="J741" s="177">
        <v>75</v>
      </c>
      <c r="K741" s="177">
        <v>333</v>
      </c>
      <c r="L741" s="178">
        <v>121</v>
      </c>
      <c r="M741" s="172">
        <v>569</v>
      </c>
      <c r="N741" s="177">
        <v>72</v>
      </c>
      <c r="O741" s="177">
        <v>377</v>
      </c>
      <c r="P741" s="178">
        <v>120</v>
      </c>
    </row>
    <row r="742" spans="1:16" x14ac:dyDescent="0.3">
      <c r="A742" s="208">
        <v>15</v>
      </c>
      <c r="B742" s="176" t="s">
        <v>304</v>
      </c>
      <c r="C742" s="176">
        <v>15686</v>
      </c>
      <c r="D742" s="175" t="s">
        <v>388</v>
      </c>
      <c r="E742" s="172">
        <v>574</v>
      </c>
      <c r="F742" s="177">
        <v>223</v>
      </c>
      <c r="G742" s="177">
        <v>142</v>
      </c>
      <c r="H742" s="178">
        <v>209</v>
      </c>
      <c r="I742" s="172">
        <v>568</v>
      </c>
      <c r="J742" s="177">
        <v>227</v>
      </c>
      <c r="K742" s="177">
        <v>135</v>
      </c>
      <c r="L742" s="178">
        <v>206</v>
      </c>
      <c r="M742" s="172">
        <v>576</v>
      </c>
      <c r="N742" s="177">
        <v>228</v>
      </c>
      <c r="O742" s="177">
        <v>135</v>
      </c>
      <c r="P742" s="178">
        <v>213</v>
      </c>
    </row>
    <row r="743" spans="1:16" x14ac:dyDescent="0.3">
      <c r="A743" s="208">
        <v>52</v>
      </c>
      <c r="B743" s="176" t="s">
        <v>180</v>
      </c>
      <c r="C743" s="176">
        <v>52885</v>
      </c>
      <c r="D743" s="176" t="s">
        <v>855</v>
      </c>
      <c r="E743" s="172">
        <v>547</v>
      </c>
      <c r="F743" s="177">
        <v>247</v>
      </c>
      <c r="G743" s="177">
        <v>118</v>
      </c>
      <c r="H743" s="178">
        <v>182</v>
      </c>
      <c r="I743" s="172">
        <v>577</v>
      </c>
      <c r="J743" s="177">
        <v>258</v>
      </c>
      <c r="K743" s="177">
        <v>123</v>
      </c>
      <c r="L743" s="178">
        <v>196</v>
      </c>
      <c r="M743" s="172">
        <v>559</v>
      </c>
      <c r="N743" s="177">
        <v>251</v>
      </c>
      <c r="O743" s="177">
        <v>120</v>
      </c>
      <c r="P743" s="178">
        <v>188</v>
      </c>
    </row>
    <row r="744" spans="1:16" x14ac:dyDescent="0.3">
      <c r="A744" s="208">
        <v>5</v>
      </c>
      <c r="B744" s="176" t="s">
        <v>107</v>
      </c>
      <c r="C744" s="176">
        <v>5044</v>
      </c>
      <c r="D744" s="175" t="s">
        <v>119</v>
      </c>
      <c r="E744" s="172">
        <v>550</v>
      </c>
      <c r="F744" s="177">
        <v>164</v>
      </c>
      <c r="G744" s="177">
        <v>280</v>
      </c>
      <c r="H744" s="178">
        <v>106</v>
      </c>
      <c r="I744" s="172">
        <v>563</v>
      </c>
      <c r="J744" s="177">
        <v>172</v>
      </c>
      <c r="K744" s="177">
        <v>284</v>
      </c>
      <c r="L744" s="178">
        <v>107</v>
      </c>
      <c r="M744" s="172">
        <v>578</v>
      </c>
      <c r="N744" s="177">
        <v>159</v>
      </c>
      <c r="O744" s="177">
        <v>301</v>
      </c>
      <c r="P744" s="178">
        <v>118</v>
      </c>
    </row>
    <row r="745" spans="1:16" x14ac:dyDescent="0.3">
      <c r="A745" s="208">
        <v>41</v>
      </c>
      <c r="B745" s="176" t="s">
        <v>699</v>
      </c>
      <c r="C745" s="176">
        <v>41357</v>
      </c>
      <c r="D745" s="175" t="s">
        <v>713</v>
      </c>
      <c r="E745" s="172">
        <v>570</v>
      </c>
      <c r="F745" s="177">
        <v>213</v>
      </c>
      <c r="G745" s="177">
        <v>127</v>
      </c>
      <c r="H745" s="178">
        <v>230</v>
      </c>
      <c r="I745" s="172">
        <v>589</v>
      </c>
      <c r="J745" s="177">
        <v>222</v>
      </c>
      <c r="K745" s="177">
        <v>147</v>
      </c>
      <c r="L745" s="178">
        <v>220</v>
      </c>
      <c r="M745" s="172">
        <v>574</v>
      </c>
      <c r="N745" s="177">
        <v>219</v>
      </c>
      <c r="O745" s="177">
        <v>127</v>
      </c>
      <c r="P745" s="178">
        <v>228</v>
      </c>
    </row>
    <row r="746" spans="1:16" x14ac:dyDescent="0.3">
      <c r="A746" s="208">
        <v>19</v>
      </c>
      <c r="B746" s="176" t="s">
        <v>467</v>
      </c>
      <c r="C746" s="176">
        <v>19513</v>
      </c>
      <c r="D746" s="175" t="s">
        <v>486</v>
      </c>
      <c r="E746" s="172">
        <v>585</v>
      </c>
      <c r="F746" s="177">
        <v>266</v>
      </c>
      <c r="G746" s="177">
        <v>172</v>
      </c>
      <c r="H746" s="178">
        <v>147</v>
      </c>
      <c r="I746" s="172">
        <v>604</v>
      </c>
      <c r="J746" s="177">
        <v>284</v>
      </c>
      <c r="K746" s="177">
        <v>176</v>
      </c>
      <c r="L746" s="178">
        <v>144</v>
      </c>
      <c r="M746" s="172">
        <v>557</v>
      </c>
      <c r="N746" s="177">
        <v>274</v>
      </c>
      <c r="O746" s="177">
        <v>148</v>
      </c>
      <c r="P746" s="178">
        <v>135</v>
      </c>
    </row>
    <row r="747" spans="1:16" x14ac:dyDescent="0.3">
      <c r="A747" s="208">
        <v>54</v>
      </c>
      <c r="B747" s="176" t="s">
        <v>856</v>
      </c>
      <c r="C747" s="176">
        <v>54344</v>
      </c>
      <c r="D747" s="175" t="s">
        <v>873</v>
      </c>
      <c r="E747" s="172">
        <v>656</v>
      </c>
      <c r="F747" s="177">
        <v>401</v>
      </c>
      <c r="G747" s="177">
        <v>104</v>
      </c>
      <c r="H747" s="178">
        <v>151</v>
      </c>
      <c r="I747" s="172">
        <v>589</v>
      </c>
      <c r="J747" s="177">
        <v>336</v>
      </c>
      <c r="K747" s="177">
        <v>104</v>
      </c>
      <c r="L747" s="178">
        <v>149</v>
      </c>
      <c r="M747" s="172">
        <v>557</v>
      </c>
      <c r="N747" s="177">
        <v>334</v>
      </c>
      <c r="O747" s="177">
        <v>79</v>
      </c>
      <c r="P747" s="178">
        <v>144</v>
      </c>
    </row>
    <row r="748" spans="1:16" x14ac:dyDescent="0.3">
      <c r="A748" s="208">
        <v>73</v>
      </c>
      <c r="B748" s="176" t="s">
        <v>1016</v>
      </c>
      <c r="C748" s="176">
        <v>73030</v>
      </c>
      <c r="D748" s="175" t="s">
        <v>1020</v>
      </c>
      <c r="E748" s="172">
        <v>567</v>
      </c>
      <c r="F748" s="177">
        <v>159</v>
      </c>
      <c r="G748" s="177">
        <v>267</v>
      </c>
      <c r="H748" s="178">
        <v>141</v>
      </c>
      <c r="I748" s="172">
        <v>832</v>
      </c>
      <c r="J748" s="177">
        <v>167</v>
      </c>
      <c r="K748" s="177">
        <v>534</v>
      </c>
      <c r="L748" s="178">
        <v>131</v>
      </c>
      <c r="M748" s="172">
        <v>571</v>
      </c>
      <c r="N748" s="177">
        <v>162</v>
      </c>
      <c r="O748" s="177">
        <v>266</v>
      </c>
      <c r="P748" s="178">
        <v>143</v>
      </c>
    </row>
    <row r="749" spans="1:16" x14ac:dyDescent="0.3">
      <c r="A749" s="208">
        <v>73</v>
      </c>
      <c r="B749" s="176" t="s">
        <v>1016</v>
      </c>
      <c r="C749" s="176">
        <v>73043</v>
      </c>
      <c r="D749" s="175" t="s">
        <v>1021</v>
      </c>
      <c r="E749" s="172">
        <v>601</v>
      </c>
      <c r="F749" s="177">
        <v>326</v>
      </c>
      <c r="G749" s="177">
        <v>51</v>
      </c>
      <c r="H749" s="178">
        <v>224</v>
      </c>
      <c r="I749" s="172">
        <v>619</v>
      </c>
      <c r="J749" s="177">
        <v>332</v>
      </c>
      <c r="K749" s="177">
        <v>57</v>
      </c>
      <c r="L749" s="178">
        <v>230</v>
      </c>
      <c r="M749" s="172">
        <v>555</v>
      </c>
      <c r="N749" s="177">
        <v>281</v>
      </c>
      <c r="O749" s="177">
        <v>47</v>
      </c>
      <c r="P749" s="178">
        <v>227</v>
      </c>
    </row>
    <row r="750" spans="1:16" x14ac:dyDescent="0.3">
      <c r="A750" s="208">
        <v>5</v>
      </c>
      <c r="B750" s="176" t="s">
        <v>107</v>
      </c>
      <c r="C750" s="176">
        <v>5628</v>
      </c>
      <c r="D750" s="175" t="s">
        <v>193</v>
      </c>
      <c r="E750" s="172">
        <v>574</v>
      </c>
      <c r="F750" s="177">
        <v>236</v>
      </c>
      <c r="G750" s="177">
        <v>162</v>
      </c>
      <c r="H750" s="178">
        <v>176</v>
      </c>
      <c r="I750" s="172">
        <v>578</v>
      </c>
      <c r="J750" s="177">
        <v>240</v>
      </c>
      <c r="K750" s="177">
        <v>168</v>
      </c>
      <c r="L750" s="178">
        <v>170</v>
      </c>
      <c r="M750" s="172">
        <v>568</v>
      </c>
      <c r="N750" s="177">
        <v>228</v>
      </c>
      <c r="O750" s="177">
        <v>159</v>
      </c>
      <c r="P750" s="178">
        <v>181</v>
      </c>
    </row>
    <row r="751" spans="1:16" x14ac:dyDescent="0.3">
      <c r="A751" s="208">
        <v>13</v>
      </c>
      <c r="B751" s="176" t="s">
        <v>257</v>
      </c>
      <c r="C751" s="176">
        <v>13655</v>
      </c>
      <c r="D751" s="175" t="s">
        <v>289</v>
      </c>
      <c r="E751" s="172">
        <v>390</v>
      </c>
      <c r="F751" s="177">
        <v>214</v>
      </c>
      <c r="G751" s="177">
        <v>28</v>
      </c>
      <c r="H751" s="178">
        <v>148</v>
      </c>
      <c r="I751" s="172">
        <v>548</v>
      </c>
      <c r="J751" s="177">
        <v>361</v>
      </c>
      <c r="K751" s="177">
        <v>28</v>
      </c>
      <c r="L751" s="178">
        <v>159</v>
      </c>
      <c r="M751" s="172">
        <v>540</v>
      </c>
      <c r="N751" s="177">
        <v>366</v>
      </c>
      <c r="O751" s="177">
        <v>32</v>
      </c>
      <c r="P751" s="178">
        <v>142</v>
      </c>
    </row>
    <row r="752" spans="1:16" x14ac:dyDescent="0.3">
      <c r="A752" s="208">
        <v>5</v>
      </c>
      <c r="B752" s="176" t="s">
        <v>107</v>
      </c>
      <c r="C752" s="176">
        <v>5411</v>
      </c>
      <c r="D752" s="175" t="s">
        <v>174</v>
      </c>
      <c r="E752" s="172">
        <v>561</v>
      </c>
      <c r="F752" s="177">
        <v>238</v>
      </c>
      <c r="G752" s="177">
        <v>176</v>
      </c>
      <c r="H752" s="178">
        <v>147</v>
      </c>
      <c r="I752" s="172">
        <v>573</v>
      </c>
      <c r="J752" s="177">
        <v>248</v>
      </c>
      <c r="K752" s="177">
        <v>181</v>
      </c>
      <c r="L752" s="178">
        <v>144</v>
      </c>
      <c r="M752" s="172">
        <v>559</v>
      </c>
      <c r="N752" s="177">
        <v>252</v>
      </c>
      <c r="O752" s="177">
        <v>160</v>
      </c>
      <c r="P752" s="178">
        <v>147</v>
      </c>
    </row>
    <row r="753" spans="1:16" x14ac:dyDescent="0.3">
      <c r="A753" s="208">
        <v>15</v>
      </c>
      <c r="B753" s="176" t="s">
        <v>304</v>
      </c>
      <c r="C753" s="176">
        <v>15367</v>
      </c>
      <c r="D753" s="175" t="s">
        <v>346</v>
      </c>
      <c r="E753" s="172">
        <v>544</v>
      </c>
      <c r="F753" s="177">
        <v>260</v>
      </c>
      <c r="G753" s="177">
        <v>177</v>
      </c>
      <c r="H753" s="178">
        <v>107</v>
      </c>
      <c r="I753" s="172">
        <v>563</v>
      </c>
      <c r="J753" s="177">
        <v>266</v>
      </c>
      <c r="K753" s="177">
        <v>188</v>
      </c>
      <c r="L753" s="178">
        <v>109</v>
      </c>
      <c r="M753" s="172">
        <v>551</v>
      </c>
      <c r="N753" s="177">
        <v>264</v>
      </c>
      <c r="O753" s="177">
        <v>182</v>
      </c>
      <c r="P753" s="178">
        <v>105</v>
      </c>
    </row>
    <row r="754" spans="1:16" x14ac:dyDescent="0.3">
      <c r="A754" s="208">
        <v>86</v>
      </c>
      <c r="B754" s="176" t="s">
        <v>1123</v>
      </c>
      <c r="C754" s="176">
        <v>86755</v>
      </c>
      <c r="D754" s="175" t="s">
        <v>198</v>
      </c>
      <c r="E754" s="172">
        <v>548</v>
      </c>
      <c r="F754" s="177">
        <v>130</v>
      </c>
      <c r="G754" s="177">
        <v>271</v>
      </c>
      <c r="H754" s="178">
        <v>147</v>
      </c>
      <c r="I754" s="172">
        <v>559</v>
      </c>
      <c r="J754" s="177">
        <v>136</v>
      </c>
      <c r="K754" s="177">
        <v>271</v>
      </c>
      <c r="L754" s="178">
        <v>152</v>
      </c>
      <c r="M754" s="172">
        <v>559</v>
      </c>
      <c r="N754" s="177">
        <v>137</v>
      </c>
      <c r="O754" s="177">
        <v>266</v>
      </c>
      <c r="P754" s="178">
        <v>156</v>
      </c>
    </row>
    <row r="755" spans="1:16" x14ac:dyDescent="0.3">
      <c r="A755" s="208">
        <v>41</v>
      </c>
      <c r="B755" s="176" t="s">
        <v>699</v>
      </c>
      <c r="C755" s="176">
        <v>41872</v>
      </c>
      <c r="D755" s="175" t="s">
        <v>732</v>
      </c>
      <c r="E755" s="172">
        <v>568</v>
      </c>
      <c r="F755" s="177">
        <v>135</v>
      </c>
      <c r="G755" s="177">
        <v>329</v>
      </c>
      <c r="H755" s="178">
        <v>104</v>
      </c>
      <c r="I755" s="172">
        <v>579</v>
      </c>
      <c r="J755" s="177">
        <v>141</v>
      </c>
      <c r="K755" s="177">
        <v>335</v>
      </c>
      <c r="L755" s="178">
        <v>103</v>
      </c>
      <c r="M755" s="172">
        <v>551</v>
      </c>
      <c r="N755" s="177">
        <v>132</v>
      </c>
      <c r="O755" s="177">
        <v>318</v>
      </c>
      <c r="P755" s="178">
        <v>101</v>
      </c>
    </row>
    <row r="756" spans="1:16" x14ac:dyDescent="0.3">
      <c r="A756" s="208">
        <v>25</v>
      </c>
      <c r="B756" s="176" t="s">
        <v>558</v>
      </c>
      <c r="C756" s="176">
        <v>25491</v>
      </c>
      <c r="D756" s="175" t="s">
        <v>617</v>
      </c>
      <c r="E756" s="172">
        <v>1004</v>
      </c>
      <c r="F756" s="177">
        <v>659</v>
      </c>
      <c r="G756" s="177">
        <v>139</v>
      </c>
      <c r="H756" s="178">
        <v>206</v>
      </c>
      <c r="I756" s="172">
        <v>1011</v>
      </c>
      <c r="J756" s="177">
        <v>662</v>
      </c>
      <c r="K756" s="177">
        <v>132</v>
      </c>
      <c r="L756" s="178">
        <v>217</v>
      </c>
      <c r="M756" s="172">
        <v>562</v>
      </c>
      <c r="N756" s="177">
        <v>200</v>
      </c>
      <c r="O756" s="177">
        <v>136</v>
      </c>
      <c r="P756" s="178">
        <v>226</v>
      </c>
    </row>
    <row r="757" spans="1:16" x14ac:dyDescent="0.3">
      <c r="A757" s="208">
        <v>27</v>
      </c>
      <c r="B757" s="176" t="s">
        <v>669</v>
      </c>
      <c r="C757" s="176">
        <v>27495</v>
      </c>
      <c r="D757" s="175" t="s">
        <v>691</v>
      </c>
      <c r="E757" s="172">
        <v>604</v>
      </c>
      <c r="F757" s="177">
        <v>203</v>
      </c>
      <c r="G757" s="177">
        <v>214</v>
      </c>
      <c r="H757" s="178">
        <v>187</v>
      </c>
      <c r="I757" s="172">
        <v>570</v>
      </c>
      <c r="J757" s="177">
        <v>215</v>
      </c>
      <c r="K757" s="177">
        <v>189</v>
      </c>
      <c r="L757" s="178">
        <v>166</v>
      </c>
      <c r="M757" s="172">
        <v>556</v>
      </c>
      <c r="N757" s="177">
        <v>212</v>
      </c>
      <c r="O757" s="177">
        <v>175</v>
      </c>
      <c r="P757" s="178">
        <v>169</v>
      </c>
    </row>
    <row r="758" spans="1:16" x14ac:dyDescent="0.3">
      <c r="A758" s="208">
        <v>25</v>
      </c>
      <c r="B758" s="176" t="s">
        <v>558</v>
      </c>
      <c r="C758" s="176">
        <v>25426</v>
      </c>
      <c r="D758" s="175" t="s">
        <v>609</v>
      </c>
      <c r="E758" s="172">
        <v>550</v>
      </c>
      <c r="F758" s="177">
        <v>220</v>
      </c>
      <c r="G758" s="177">
        <v>166</v>
      </c>
      <c r="H758" s="178">
        <v>164</v>
      </c>
      <c r="I758" s="172">
        <v>556</v>
      </c>
      <c r="J758" s="177">
        <v>227</v>
      </c>
      <c r="K758" s="177">
        <v>164</v>
      </c>
      <c r="L758" s="178">
        <v>165</v>
      </c>
      <c r="M758" s="172">
        <v>554</v>
      </c>
      <c r="N758" s="177">
        <v>222</v>
      </c>
      <c r="O758" s="177">
        <v>166</v>
      </c>
      <c r="P758" s="178">
        <v>166</v>
      </c>
    </row>
    <row r="759" spans="1:16" x14ac:dyDescent="0.3">
      <c r="A759" s="208">
        <v>15</v>
      </c>
      <c r="B759" s="176" t="s">
        <v>304</v>
      </c>
      <c r="C759" s="176">
        <v>15531</v>
      </c>
      <c r="D759" s="176" t="s">
        <v>369</v>
      </c>
      <c r="E759" s="172">
        <v>521</v>
      </c>
      <c r="F759" s="177">
        <v>329</v>
      </c>
      <c r="G759" s="177">
        <v>93</v>
      </c>
      <c r="H759" s="178">
        <v>99</v>
      </c>
      <c r="I759" s="172">
        <v>548</v>
      </c>
      <c r="J759" s="177">
        <v>334</v>
      </c>
      <c r="K759" s="177">
        <v>99</v>
      </c>
      <c r="L759" s="178">
        <v>115</v>
      </c>
      <c r="M759" s="172">
        <v>551</v>
      </c>
      <c r="N759" s="177">
        <v>340</v>
      </c>
      <c r="O759" s="177">
        <v>97</v>
      </c>
      <c r="P759" s="178">
        <v>114</v>
      </c>
    </row>
    <row r="760" spans="1:16" x14ac:dyDescent="0.3">
      <c r="A760" s="208">
        <v>19</v>
      </c>
      <c r="B760" s="176" t="s">
        <v>467</v>
      </c>
      <c r="C760" s="176">
        <v>19585</v>
      </c>
      <c r="D760" s="175" t="s">
        <v>491</v>
      </c>
      <c r="E760" s="172">
        <v>543</v>
      </c>
      <c r="F760" s="177">
        <v>324</v>
      </c>
      <c r="G760" s="177">
        <v>77</v>
      </c>
      <c r="H760" s="178">
        <v>142</v>
      </c>
      <c r="I760" s="172">
        <v>566</v>
      </c>
      <c r="J760" s="177">
        <v>347</v>
      </c>
      <c r="K760" s="177">
        <v>60</v>
      </c>
      <c r="L760" s="178">
        <v>159</v>
      </c>
      <c r="M760" s="172">
        <v>554</v>
      </c>
      <c r="N760" s="177">
        <v>325</v>
      </c>
      <c r="O760" s="177">
        <v>63</v>
      </c>
      <c r="P760" s="178">
        <v>166</v>
      </c>
    </row>
    <row r="761" spans="1:16" x14ac:dyDescent="0.3">
      <c r="A761" s="208">
        <v>19</v>
      </c>
      <c r="B761" s="176" t="s">
        <v>467</v>
      </c>
      <c r="C761" s="176">
        <v>19533</v>
      </c>
      <c r="D761" s="175" t="s">
        <v>488</v>
      </c>
      <c r="E761" s="172">
        <v>571</v>
      </c>
      <c r="F761" s="177">
        <v>159</v>
      </c>
      <c r="G761" s="177">
        <v>204</v>
      </c>
      <c r="H761" s="178">
        <v>208</v>
      </c>
      <c r="I761" s="172">
        <v>563</v>
      </c>
      <c r="J761" s="177">
        <v>173</v>
      </c>
      <c r="K761" s="177">
        <v>188</v>
      </c>
      <c r="L761" s="178">
        <v>202</v>
      </c>
      <c r="M761" s="172">
        <v>591</v>
      </c>
      <c r="N761" s="177">
        <v>171</v>
      </c>
      <c r="O761" s="177">
        <v>174</v>
      </c>
      <c r="P761" s="178">
        <v>246</v>
      </c>
    </row>
    <row r="762" spans="1:16" x14ac:dyDescent="0.3">
      <c r="A762" s="208">
        <v>54</v>
      </c>
      <c r="B762" s="176" t="s">
        <v>856</v>
      </c>
      <c r="C762" s="176">
        <v>54553</v>
      </c>
      <c r="D762" s="175" t="s">
        <v>884</v>
      </c>
      <c r="E762" s="172">
        <v>524</v>
      </c>
      <c r="F762" s="177">
        <v>211</v>
      </c>
      <c r="G762" s="177">
        <v>156</v>
      </c>
      <c r="H762" s="178">
        <v>157</v>
      </c>
      <c r="I762" s="172">
        <v>558</v>
      </c>
      <c r="J762" s="177">
        <v>206</v>
      </c>
      <c r="K762" s="177">
        <v>167</v>
      </c>
      <c r="L762" s="178">
        <v>185</v>
      </c>
      <c r="M762" s="172">
        <v>512</v>
      </c>
      <c r="N762" s="177">
        <v>211</v>
      </c>
      <c r="O762" s="177">
        <v>150</v>
      </c>
      <c r="P762" s="178">
        <v>151</v>
      </c>
    </row>
    <row r="763" spans="1:16" x14ac:dyDescent="0.3">
      <c r="A763" s="208">
        <v>5</v>
      </c>
      <c r="B763" s="176" t="s">
        <v>107</v>
      </c>
      <c r="C763" s="176">
        <v>5483</v>
      </c>
      <c r="D763" s="175" t="s">
        <v>180</v>
      </c>
      <c r="E763" s="172">
        <v>561</v>
      </c>
      <c r="F763" s="177">
        <v>243</v>
      </c>
      <c r="G763" s="177">
        <v>187</v>
      </c>
      <c r="H763" s="178">
        <v>131</v>
      </c>
      <c r="I763" s="172">
        <v>550</v>
      </c>
      <c r="J763" s="177">
        <v>257</v>
      </c>
      <c r="K763" s="177">
        <v>164</v>
      </c>
      <c r="L763" s="178">
        <v>129</v>
      </c>
      <c r="M763" s="172">
        <v>557</v>
      </c>
      <c r="N763" s="177">
        <v>249</v>
      </c>
      <c r="O763" s="177">
        <v>168</v>
      </c>
      <c r="P763" s="178">
        <v>140</v>
      </c>
    </row>
    <row r="764" spans="1:16" x14ac:dyDescent="0.3">
      <c r="A764" s="208">
        <v>27</v>
      </c>
      <c r="B764" s="176" t="s">
        <v>669</v>
      </c>
      <c r="C764" s="176">
        <v>27800</v>
      </c>
      <c r="D764" s="175" t="s">
        <v>697</v>
      </c>
      <c r="E764" s="172">
        <v>567</v>
      </c>
      <c r="F764" s="177">
        <v>257</v>
      </c>
      <c r="G764" s="177">
        <v>126</v>
      </c>
      <c r="H764" s="178">
        <v>184</v>
      </c>
      <c r="I764" s="172">
        <v>551</v>
      </c>
      <c r="J764" s="177">
        <v>269</v>
      </c>
      <c r="K764" s="177">
        <v>97</v>
      </c>
      <c r="L764" s="178">
        <v>185</v>
      </c>
      <c r="M764" s="172">
        <v>543</v>
      </c>
      <c r="N764" s="177">
        <v>264</v>
      </c>
      <c r="O764" s="177">
        <v>95</v>
      </c>
      <c r="P764" s="178">
        <v>184</v>
      </c>
    </row>
    <row r="765" spans="1:16" x14ac:dyDescent="0.3">
      <c r="A765" s="208">
        <v>54</v>
      </c>
      <c r="B765" s="176" t="s">
        <v>856</v>
      </c>
      <c r="C765" s="176">
        <v>54099</v>
      </c>
      <c r="D765" s="175" t="s">
        <v>860</v>
      </c>
      <c r="E765" s="172">
        <v>554</v>
      </c>
      <c r="F765" s="177">
        <v>216</v>
      </c>
      <c r="G765" s="177">
        <v>214</v>
      </c>
      <c r="H765" s="178">
        <v>124</v>
      </c>
      <c r="I765" s="172">
        <v>548</v>
      </c>
      <c r="J765" s="177">
        <v>195</v>
      </c>
      <c r="K765" s="177">
        <v>227</v>
      </c>
      <c r="L765" s="178">
        <v>126</v>
      </c>
      <c r="M765" s="172">
        <v>539</v>
      </c>
      <c r="N765" s="177">
        <v>193</v>
      </c>
      <c r="O765" s="177">
        <v>223</v>
      </c>
      <c r="P765" s="178">
        <v>123</v>
      </c>
    </row>
    <row r="766" spans="1:16" x14ac:dyDescent="0.3">
      <c r="A766" s="208">
        <v>27</v>
      </c>
      <c r="B766" s="176" t="s">
        <v>669</v>
      </c>
      <c r="C766" s="176">
        <v>27413</v>
      </c>
      <c r="D766" s="175" t="s">
        <v>686</v>
      </c>
      <c r="E766" s="172">
        <v>505</v>
      </c>
      <c r="F766" s="177">
        <v>184</v>
      </c>
      <c r="G766" s="177">
        <v>234</v>
      </c>
      <c r="H766" s="178">
        <v>87</v>
      </c>
      <c r="I766" s="172">
        <v>531</v>
      </c>
      <c r="J766" s="177">
        <v>196</v>
      </c>
      <c r="K766" s="177">
        <v>242</v>
      </c>
      <c r="L766" s="178">
        <v>93</v>
      </c>
      <c r="M766" s="172">
        <v>540</v>
      </c>
      <c r="N766" s="177">
        <v>196</v>
      </c>
      <c r="O766" s="177">
        <v>253</v>
      </c>
      <c r="P766" s="178">
        <v>91</v>
      </c>
    </row>
    <row r="767" spans="1:16" x14ac:dyDescent="0.3">
      <c r="A767" s="208">
        <v>70</v>
      </c>
      <c r="B767" s="176" t="s">
        <v>498</v>
      </c>
      <c r="C767" s="176">
        <v>70124</v>
      </c>
      <c r="D767" s="176" t="s">
        <v>994</v>
      </c>
      <c r="E767" s="172">
        <v>459</v>
      </c>
      <c r="F767" s="177">
        <v>260</v>
      </c>
      <c r="G767" s="177">
        <v>85</v>
      </c>
      <c r="H767" s="178">
        <v>114</v>
      </c>
      <c r="I767" s="172">
        <v>537</v>
      </c>
      <c r="J767" s="177">
        <v>276</v>
      </c>
      <c r="K767" s="177">
        <v>118</v>
      </c>
      <c r="L767" s="178">
        <v>143</v>
      </c>
      <c r="M767" s="172">
        <v>566</v>
      </c>
      <c r="N767" s="177">
        <v>270</v>
      </c>
      <c r="O767" s="177">
        <v>128</v>
      </c>
      <c r="P767" s="178">
        <v>168</v>
      </c>
    </row>
    <row r="768" spans="1:16" x14ac:dyDescent="0.3">
      <c r="A768" s="208">
        <v>5</v>
      </c>
      <c r="B768" s="176" t="s">
        <v>107</v>
      </c>
      <c r="C768" s="176">
        <v>5576</v>
      </c>
      <c r="D768" s="176" t="s">
        <v>186</v>
      </c>
      <c r="E768" s="172">
        <v>523</v>
      </c>
      <c r="F768" s="177">
        <v>177</v>
      </c>
      <c r="G768" s="177">
        <v>123</v>
      </c>
      <c r="H768" s="178">
        <v>223</v>
      </c>
      <c r="I768" s="172">
        <v>545</v>
      </c>
      <c r="J768" s="177">
        <v>183</v>
      </c>
      <c r="K768" s="177">
        <v>134</v>
      </c>
      <c r="L768" s="178">
        <v>228</v>
      </c>
      <c r="M768" s="172">
        <v>534</v>
      </c>
      <c r="N768" s="177">
        <v>179</v>
      </c>
      <c r="O768" s="177">
        <v>132</v>
      </c>
      <c r="P768" s="178">
        <v>223</v>
      </c>
    </row>
    <row r="769" spans="1:16" x14ac:dyDescent="0.3">
      <c r="A769" s="208">
        <v>47</v>
      </c>
      <c r="B769" s="176" t="s">
        <v>748</v>
      </c>
      <c r="C769" s="176">
        <v>47675</v>
      </c>
      <c r="D769" s="175" t="s">
        <v>444</v>
      </c>
      <c r="E769" s="172">
        <v>503</v>
      </c>
      <c r="F769" s="177">
        <v>157</v>
      </c>
      <c r="G769" s="177">
        <v>226</v>
      </c>
      <c r="H769" s="178">
        <v>120</v>
      </c>
      <c r="I769" s="172">
        <v>508</v>
      </c>
      <c r="J769" s="177">
        <v>160</v>
      </c>
      <c r="K769" s="177">
        <v>224</v>
      </c>
      <c r="L769" s="178">
        <v>124</v>
      </c>
      <c r="M769" s="172">
        <v>529</v>
      </c>
      <c r="N769" s="177">
        <v>167</v>
      </c>
      <c r="O769" s="177">
        <v>248</v>
      </c>
      <c r="P769" s="178">
        <v>114</v>
      </c>
    </row>
    <row r="770" spans="1:16" x14ac:dyDescent="0.3">
      <c r="A770" s="208">
        <v>15</v>
      </c>
      <c r="B770" s="176" t="s">
        <v>304</v>
      </c>
      <c r="C770" s="176">
        <v>15215</v>
      </c>
      <c r="D770" s="175" t="s">
        <v>326</v>
      </c>
      <c r="E770" s="172">
        <v>548</v>
      </c>
      <c r="F770" s="177">
        <v>127</v>
      </c>
      <c r="G770" s="177">
        <v>345</v>
      </c>
      <c r="H770" s="178">
        <v>76</v>
      </c>
      <c r="I770" s="172">
        <v>569</v>
      </c>
      <c r="J770" s="177">
        <v>130</v>
      </c>
      <c r="K770" s="177">
        <v>360</v>
      </c>
      <c r="L770" s="178">
        <v>79</v>
      </c>
      <c r="M770" s="172">
        <v>537</v>
      </c>
      <c r="N770" s="177">
        <v>121</v>
      </c>
      <c r="O770" s="177">
        <v>337</v>
      </c>
      <c r="P770" s="178">
        <v>79</v>
      </c>
    </row>
    <row r="771" spans="1:16" x14ac:dyDescent="0.3">
      <c r="A771" s="208">
        <v>52</v>
      </c>
      <c r="B771" s="176" t="s">
        <v>180</v>
      </c>
      <c r="C771" s="176">
        <v>52573</v>
      </c>
      <c r="D771" s="175" t="s">
        <v>842</v>
      </c>
      <c r="E771" s="172">
        <v>532</v>
      </c>
      <c r="F771" s="177">
        <v>175</v>
      </c>
      <c r="G771" s="177">
        <v>185</v>
      </c>
      <c r="H771" s="178">
        <v>172</v>
      </c>
      <c r="I771" s="172">
        <v>525</v>
      </c>
      <c r="J771" s="177">
        <v>182</v>
      </c>
      <c r="K771" s="177">
        <v>169</v>
      </c>
      <c r="L771" s="178">
        <v>174</v>
      </c>
      <c r="M771" s="172">
        <v>540</v>
      </c>
      <c r="N771" s="177">
        <v>178</v>
      </c>
      <c r="O771" s="177">
        <v>184</v>
      </c>
      <c r="P771" s="178">
        <v>178</v>
      </c>
    </row>
    <row r="772" spans="1:16" x14ac:dyDescent="0.3">
      <c r="A772" s="208">
        <v>23</v>
      </c>
      <c r="B772" s="176" t="s">
        <v>268</v>
      </c>
      <c r="C772" s="176">
        <v>23168</v>
      </c>
      <c r="D772" s="175" t="s">
        <v>534</v>
      </c>
      <c r="E772" s="172">
        <v>494</v>
      </c>
      <c r="F772" s="177">
        <v>204</v>
      </c>
      <c r="G772" s="177">
        <v>180</v>
      </c>
      <c r="H772" s="178">
        <v>110</v>
      </c>
      <c r="I772" s="172">
        <v>519</v>
      </c>
      <c r="J772" s="177">
        <v>218</v>
      </c>
      <c r="K772" s="177">
        <v>178</v>
      </c>
      <c r="L772" s="178">
        <v>123</v>
      </c>
      <c r="M772" s="172">
        <v>543</v>
      </c>
      <c r="N772" s="177">
        <v>214</v>
      </c>
      <c r="O772" s="177">
        <v>199</v>
      </c>
      <c r="P772" s="178">
        <v>130</v>
      </c>
    </row>
    <row r="773" spans="1:16" x14ac:dyDescent="0.3">
      <c r="A773" s="208">
        <v>52</v>
      </c>
      <c r="B773" s="176" t="s">
        <v>180</v>
      </c>
      <c r="C773" s="176">
        <v>52560</v>
      </c>
      <c r="D773" s="175" t="s">
        <v>840</v>
      </c>
      <c r="E773" s="172">
        <v>499</v>
      </c>
      <c r="F773" s="177">
        <v>195</v>
      </c>
      <c r="G773" s="177">
        <v>63</v>
      </c>
      <c r="H773" s="178">
        <v>241</v>
      </c>
      <c r="I773" s="172">
        <v>529</v>
      </c>
      <c r="J773" s="177">
        <v>210</v>
      </c>
      <c r="K773" s="177">
        <v>61</v>
      </c>
      <c r="L773" s="178">
        <v>258</v>
      </c>
      <c r="M773" s="172">
        <v>523</v>
      </c>
      <c r="N773" s="177">
        <v>210</v>
      </c>
      <c r="O773" s="177">
        <v>68</v>
      </c>
      <c r="P773" s="178">
        <v>245</v>
      </c>
    </row>
    <row r="774" spans="1:16" x14ac:dyDescent="0.3">
      <c r="A774" s="208">
        <v>15</v>
      </c>
      <c r="B774" s="176" t="s">
        <v>304</v>
      </c>
      <c r="C774" s="176">
        <v>15681</v>
      </c>
      <c r="D774" s="175" t="s">
        <v>387</v>
      </c>
      <c r="E774" s="172">
        <v>508</v>
      </c>
      <c r="F774" s="177">
        <v>309</v>
      </c>
      <c r="G774" s="177">
        <v>84</v>
      </c>
      <c r="H774" s="178">
        <v>115</v>
      </c>
      <c r="I774" s="172">
        <v>522</v>
      </c>
      <c r="J774" s="177">
        <v>325</v>
      </c>
      <c r="K774" s="177">
        <v>75</v>
      </c>
      <c r="L774" s="178">
        <v>122</v>
      </c>
      <c r="M774" s="172">
        <v>525</v>
      </c>
      <c r="N774" s="177">
        <v>334</v>
      </c>
      <c r="O774" s="177">
        <v>79</v>
      </c>
      <c r="P774" s="178">
        <v>112</v>
      </c>
    </row>
    <row r="775" spans="1:16" x14ac:dyDescent="0.3">
      <c r="A775" s="208">
        <v>25</v>
      </c>
      <c r="B775" s="176" t="s">
        <v>558</v>
      </c>
      <c r="C775" s="176">
        <v>25592</v>
      </c>
      <c r="D775" s="175" t="s">
        <v>625</v>
      </c>
      <c r="E775" s="172">
        <v>541</v>
      </c>
      <c r="F775" s="177">
        <v>205</v>
      </c>
      <c r="G775" s="177">
        <v>219</v>
      </c>
      <c r="H775" s="178">
        <v>117</v>
      </c>
      <c r="I775" s="172">
        <v>537</v>
      </c>
      <c r="J775" s="177">
        <v>208</v>
      </c>
      <c r="K775" s="177">
        <v>209</v>
      </c>
      <c r="L775" s="178">
        <v>120</v>
      </c>
      <c r="M775" s="172">
        <v>536</v>
      </c>
      <c r="N775" s="177">
        <v>206</v>
      </c>
      <c r="O775" s="177">
        <v>208</v>
      </c>
      <c r="P775" s="178">
        <v>122</v>
      </c>
    </row>
    <row r="776" spans="1:16" x14ac:dyDescent="0.3">
      <c r="A776" s="208">
        <v>47</v>
      </c>
      <c r="B776" s="176" t="s">
        <v>748</v>
      </c>
      <c r="C776" s="176">
        <v>47258</v>
      </c>
      <c r="D776" s="175" t="s">
        <v>757</v>
      </c>
      <c r="E776" s="172">
        <v>532</v>
      </c>
      <c r="F776" s="177">
        <v>278</v>
      </c>
      <c r="G776" s="177">
        <v>99</v>
      </c>
      <c r="H776" s="178">
        <v>155</v>
      </c>
      <c r="I776" s="172">
        <v>530</v>
      </c>
      <c r="J776" s="177">
        <v>293</v>
      </c>
      <c r="K776" s="177">
        <v>98</v>
      </c>
      <c r="L776" s="178">
        <v>139</v>
      </c>
      <c r="M776" s="172">
        <v>560</v>
      </c>
      <c r="N776" s="177">
        <v>293</v>
      </c>
      <c r="O776" s="177">
        <v>102</v>
      </c>
      <c r="P776" s="178">
        <v>165</v>
      </c>
    </row>
    <row r="777" spans="1:16" x14ac:dyDescent="0.3">
      <c r="A777" s="208">
        <v>41</v>
      </c>
      <c r="B777" s="176" t="s">
        <v>699</v>
      </c>
      <c r="C777" s="176">
        <v>41676</v>
      </c>
      <c r="D777" s="175" t="s">
        <v>389</v>
      </c>
      <c r="E777" s="172">
        <v>513</v>
      </c>
      <c r="F777" s="177">
        <v>213</v>
      </c>
      <c r="G777" s="177">
        <v>110</v>
      </c>
      <c r="H777" s="178">
        <v>190</v>
      </c>
      <c r="I777" s="172">
        <v>540</v>
      </c>
      <c r="J777" s="177">
        <v>220</v>
      </c>
      <c r="K777" s="177">
        <v>107</v>
      </c>
      <c r="L777" s="178">
        <v>213</v>
      </c>
      <c r="M777" s="172">
        <v>528</v>
      </c>
      <c r="N777" s="177">
        <v>206</v>
      </c>
      <c r="O777" s="177">
        <v>111</v>
      </c>
      <c r="P777" s="178">
        <v>211</v>
      </c>
    </row>
    <row r="778" spans="1:16" x14ac:dyDescent="0.3">
      <c r="A778" s="208">
        <v>27</v>
      </c>
      <c r="B778" s="176" t="s">
        <v>669</v>
      </c>
      <c r="C778" s="176">
        <v>27150</v>
      </c>
      <c r="D778" s="175" t="s">
        <v>679</v>
      </c>
      <c r="E778" s="172">
        <v>519</v>
      </c>
      <c r="F778" s="177">
        <v>292</v>
      </c>
      <c r="G778" s="177">
        <v>83</v>
      </c>
      <c r="H778" s="178">
        <v>144</v>
      </c>
      <c r="I778" s="172">
        <v>536</v>
      </c>
      <c r="J778" s="177">
        <v>291</v>
      </c>
      <c r="K778" s="177">
        <v>82</v>
      </c>
      <c r="L778" s="178">
        <v>163</v>
      </c>
      <c r="M778" s="172">
        <v>505</v>
      </c>
      <c r="N778" s="177">
        <v>295</v>
      </c>
      <c r="O778" s="177">
        <v>72</v>
      </c>
      <c r="P778" s="178">
        <v>138</v>
      </c>
    </row>
    <row r="779" spans="1:16" x14ac:dyDescent="0.3">
      <c r="A779" s="208">
        <v>13</v>
      </c>
      <c r="B779" s="176" t="s">
        <v>257</v>
      </c>
      <c r="C779" s="176">
        <v>13810</v>
      </c>
      <c r="D779" s="175" t="s">
        <v>299</v>
      </c>
      <c r="E779" s="172">
        <v>502</v>
      </c>
      <c r="F779" s="177">
        <v>354</v>
      </c>
      <c r="G779" s="177">
        <v>92</v>
      </c>
      <c r="H779" s="178">
        <v>56</v>
      </c>
      <c r="I779" s="172">
        <v>535</v>
      </c>
      <c r="J779" s="177">
        <v>368</v>
      </c>
      <c r="K779" s="177">
        <v>109</v>
      </c>
      <c r="L779" s="178">
        <v>58</v>
      </c>
      <c r="M779" s="172">
        <v>536</v>
      </c>
      <c r="N779" s="177">
        <v>368</v>
      </c>
      <c r="O779" s="177">
        <v>104</v>
      </c>
      <c r="P779" s="178">
        <v>64</v>
      </c>
    </row>
    <row r="780" spans="1:16" x14ac:dyDescent="0.3">
      <c r="A780" s="208">
        <v>25</v>
      </c>
      <c r="B780" s="176" t="s">
        <v>558</v>
      </c>
      <c r="C780" s="176">
        <v>25293</v>
      </c>
      <c r="D780" s="175" t="s">
        <v>589</v>
      </c>
      <c r="E780" s="172">
        <v>525</v>
      </c>
      <c r="F780" s="177">
        <v>147</v>
      </c>
      <c r="G780" s="177">
        <v>113</v>
      </c>
      <c r="H780" s="178">
        <v>265</v>
      </c>
      <c r="I780" s="172">
        <v>529</v>
      </c>
      <c r="J780" s="177">
        <v>153</v>
      </c>
      <c r="K780" s="177">
        <v>112</v>
      </c>
      <c r="L780" s="178">
        <v>264</v>
      </c>
      <c r="M780" s="172">
        <v>537</v>
      </c>
      <c r="N780" s="177">
        <v>151</v>
      </c>
      <c r="O780" s="177">
        <v>115</v>
      </c>
      <c r="P780" s="178">
        <v>271</v>
      </c>
    </row>
    <row r="781" spans="1:16" x14ac:dyDescent="0.3">
      <c r="A781" s="208">
        <v>52</v>
      </c>
      <c r="B781" s="176" t="s">
        <v>180</v>
      </c>
      <c r="C781" s="176">
        <v>52540</v>
      </c>
      <c r="D781" s="175" t="s">
        <v>839</v>
      </c>
      <c r="E781" s="172">
        <v>484</v>
      </c>
      <c r="F781" s="177">
        <v>266</v>
      </c>
      <c r="G781" s="177">
        <v>52</v>
      </c>
      <c r="H781" s="178">
        <v>166</v>
      </c>
      <c r="I781" s="172">
        <v>522</v>
      </c>
      <c r="J781" s="177">
        <v>278</v>
      </c>
      <c r="K781" s="177">
        <v>66</v>
      </c>
      <c r="L781" s="178">
        <v>178</v>
      </c>
      <c r="M781" s="172">
        <v>542</v>
      </c>
      <c r="N781" s="177">
        <v>276</v>
      </c>
      <c r="O781" s="177">
        <v>75</v>
      </c>
      <c r="P781" s="178">
        <v>191</v>
      </c>
    </row>
    <row r="782" spans="1:16" x14ac:dyDescent="0.3">
      <c r="A782" s="208">
        <v>15</v>
      </c>
      <c r="B782" s="176" t="s">
        <v>304</v>
      </c>
      <c r="C782" s="176">
        <v>15183</v>
      </c>
      <c r="D782" s="175" t="s">
        <v>320</v>
      </c>
      <c r="E782" s="172">
        <v>509</v>
      </c>
      <c r="F782" s="177">
        <v>284</v>
      </c>
      <c r="G782" s="177">
        <v>124</v>
      </c>
      <c r="H782" s="178">
        <v>101</v>
      </c>
      <c r="I782" s="172">
        <v>628</v>
      </c>
      <c r="J782" s="177">
        <v>293</v>
      </c>
      <c r="K782" s="177">
        <v>230</v>
      </c>
      <c r="L782" s="178">
        <v>105</v>
      </c>
      <c r="M782" s="172">
        <v>531</v>
      </c>
      <c r="N782" s="177">
        <v>298</v>
      </c>
      <c r="O782" s="177">
        <v>126</v>
      </c>
      <c r="P782" s="178">
        <v>107</v>
      </c>
    </row>
    <row r="783" spans="1:16" x14ac:dyDescent="0.3">
      <c r="A783" s="208">
        <v>18</v>
      </c>
      <c r="B783" s="176" t="s">
        <v>451</v>
      </c>
      <c r="C783" s="176">
        <v>18460</v>
      </c>
      <c r="D783" s="175" t="s">
        <v>460</v>
      </c>
      <c r="E783" s="172">
        <v>479</v>
      </c>
      <c r="F783" s="177">
        <v>237</v>
      </c>
      <c r="G783" s="177">
        <v>120</v>
      </c>
      <c r="H783" s="178">
        <v>122</v>
      </c>
      <c r="I783" s="172">
        <v>517</v>
      </c>
      <c r="J783" s="177">
        <v>247</v>
      </c>
      <c r="K783" s="177">
        <v>142</v>
      </c>
      <c r="L783" s="178">
        <v>128</v>
      </c>
      <c r="M783" s="172">
        <v>531</v>
      </c>
      <c r="N783" s="177">
        <v>246</v>
      </c>
      <c r="O783" s="177">
        <v>155</v>
      </c>
      <c r="P783" s="178">
        <v>130</v>
      </c>
    </row>
    <row r="784" spans="1:16" x14ac:dyDescent="0.3">
      <c r="A784" s="208">
        <v>25</v>
      </c>
      <c r="B784" s="176" t="s">
        <v>558</v>
      </c>
      <c r="C784" s="176">
        <v>25594</v>
      </c>
      <c r="D784" s="175" t="s">
        <v>626</v>
      </c>
      <c r="E784" s="172">
        <v>512</v>
      </c>
      <c r="F784" s="177">
        <v>211</v>
      </c>
      <c r="G784" s="177">
        <v>116</v>
      </c>
      <c r="H784" s="178">
        <v>185</v>
      </c>
      <c r="I784" s="172">
        <v>526</v>
      </c>
      <c r="J784" s="177">
        <v>218</v>
      </c>
      <c r="K784" s="177">
        <v>120</v>
      </c>
      <c r="L784" s="178">
        <v>188</v>
      </c>
      <c r="M784" s="172">
        <v>532</v>
      </c>
      <c r="N784" s="177">
        <v>216</v>
      </c>
      <c r="O784" s="177">
        <v>123</v>
      </c>
      <c r="P784" s="178">
        <v>193</v>
      </c>
    </row>
    <row r="785" spans="1:16" x14ac:dyDescent="0.3">
      <c r="A785" s="208">
        <v>5</v>
      </c>
      <c r="B785" s="176" t="s">
        <v>107</v>
      </c>
      <c r="C785" s="176">
        <v>5873</v>
      </c>
      <c r="D785" s="175" t="s">
        <v>227</v>
      </c>
      <c r="E785" s="172">
        <v>493</v>
      </c>
      <c r="F785" s="177">
        <v>213</v>
      </c>
      <c r="G785" s="177">
        <v>108</v>
      </c>
      <c r="H785" s="178">
        <v>172</v>
      </c>
      <c r="I785" s="172">
        <v>530</v>
      </c>
      <c r="J785" s="177">
        <v>220</v>
      </c>
      <c r="K785" s="177">
        <v>134</v>
      </c>
      <c r="L785" s="178">
        <v>176</v>
      </c>
      <c r="M785" s="172">
        <v>523</v>
      </c>
      <c r="N785" s="177">
        <v>219</v>
      </c>
      <c r="O785" s="177">
        <v>131</v>
      </c>
      <c r="P785" s="178">
        <v>173</v>
      </c>
    </row>
    <row r="786" spans="1:16" x14ac:dyDescent="0.3">
      <c r="A786" s="208">
        <v>54</v>
      </c>
      <c r="B786" s="176" t="s">
        <v>856</v>
      </c>
      <c r="C786" s="176">
        <v>54128</v>
      </c>
      <c r="D786" s="175" t="s">
        <v>863</v>
      </c>
      <c r="E786" s="172">
        <v>537</v>
      </c>
      <c r="F786" s="177">
        <v>361</v>
      </c>
      <c r="G786" s="177">
        <v>45</v>
      </c>
      <c r="H786" s="178">
        <v>131</v>
      </c>
      <c r="I786" s="172">
        <v>522</v>
      </c>
      <c r="J786" s="177">
        <v>321</v>
      </c>
      <c r="K786" s="177">
        <v>55</v>
      </c>
      <c r="L786" s="178">
        <v>146</v>
      </c>
      <c r="M786" s="172">
        <v>527</v>
      </c>
      <c r="N786" s="177">
        <v>326</v>
      </c>
      <c r="O786" s="177">
        <v>54</v>
      </c>
      <c r="P786" s="178">
        <v>147</v>
      </c>
    </row>
    <row r="787" spans="1:16" x14ac:dyDescent="0.3">
      <c r="A787" s="208">
        <v>85</v>
      </c>
      <c r="B787" s="176" t="s">
        <v>1105</v>
      </c>
      <c r="C787" s="176">
        <v>85300</v>
      </c>
      <c r="D787" s="175" t="s">
        <v>193</v>
      </c>
      <c r="E787" s="172">
        <v>489</v>
      </c>
      <c r="F787" s="177">
        <v>154</v>
      </c>
      <c r="G787" s="177">
        <v>166</v>
      </c>
      <c r="H787" s="178">
        <v>169</v>
      </c>
      <c r="I787" s="172">
        <v>531</v>
      </c>
      <c r="J787" s="177">
        <v>159</v>
      </c>
      <c r="K787" s="177">
        <v>189</v>
      </c>
      <c r="L787" s="178">
        <v>183</v>
      </c>
      <c r="M787" s="172">
        <v>526</v>
      </c>
      <c r="N787" s="177">
        <v>154</v>
      </c>
      <c r="O787" s="177">
        <v>188</v>
      </c>
      <c r="P787" s="178">
        <v>184</v>
      </c>
    </row>
    <row r="788" spans="1:16" x14ac:dyDescent="0.3">
      <c r="A788" s="208">
        <v>27</v>
      </c>
      <c r="B788" s="176" t="s">
        <v>669</v>
      </c>
      <c r="C788" s="176">
        <v>27810</v>
      </c>
      <c r="D788" s="175" t="s">
        <v>698</v>
      </c>
      <c r="E788" s="172">
        <v>522</v>
      </c>
      <c r="F788" s="177">
        <v>214</v>
      </c>
      <c r="G788" s="177">
        <v>218</v>
      </c>
      <c r="H788" s="178">
        <v>90</v>
      </c>
      <c r="I788" s="172">
        <v>529</v>
      </c>
      <c r="J788" s="177">
        <v>221</v>
      </c>
      <c r="K788" s="177">
        <v>218</v>
      </c>
      <c r="L788" s="178">
        <v>90</v>
      </c>
      <c r="M788" s="172">
        <v>540</v>
      </c>
      <c r="N788" s="177">
        <v>215</v>
      </c>
      <c r="O788" s="177">
        <v>219</v>
      </c>
      <c r="P788" s="178">
        <v>106</v>
      </c>
    </row>
    <row r="789" spans="1:16" x14ac:dyDescent="0.3">
      <c r="A789" s="208">
        <v>85</v>
      </c>
      <c r="B789" s="176" t="s">
        <v>1105</v>
      </c>
      <c r="C789" s="176">
        <v>85400</v>
      </c>
      <c r="D789" s="175" t="s">
        <v>1120</v>
      </c>
      <c r="E789" s="172">
        <v>475</v>
      </c>
      <c r="F789" s="177">
        <v>275</v>
      </c>
      <c r="G789" s="177">
        <v>70</v>
      </c>
      <c r="H789" s="178">
        <v>130</v>
      </c>
      <c r="I789" s="172">
        <v>498</v>
      </c>
      <c r="J789" s="177">
        <v>285</v>
      </c>
      <c r="K789" s="177">
        <v>76</v>
      </c>
      <c r="L789" s="178">
        <v>137</v>
      </c>
      <c r="M789" s="172">
        <v>522</v>
      </c>
      <c r="N789" s="177">
        <v>284</v>
      </c>
      <c r="O789" s="177">
        <v>101</v>
      </c>
      <c r="P789" s="178">
        <v>137</v>
      </c>
    </row>
    <row r="790" spans="1:16" x14ac:dyDescent="0.3">
      <c r="A790" s="208">
        <v>70</v>
      </c>
      <c r="B790" s="176" t="s">
        <v>498</v>
      </c>
      <c r="C790" s="176">
        <v>70523</v>
      </c>
      <c r="D790" s="175" t="s">
        <v>1006</v>
      </c>
      <c r="E790" s="172">
        <v>567</v>
      </c>
      <c r="F790" s="177">
        <v>340</v>
      </c>
      <c r="G790" s="177">
        <v>115</v>
      </c>
      <c r="H790" s="178">
        <v>112</v>
      </c>
      <c r="I790" s="172">
        <v>532</v>
      </c>
      <c r="J790" s="177">
        <v>321</v>
      </c>
      <c r="K790" s="177">
        <v>92</v>
      </c>
      <c r="L790" s="178">
        <v>119</v>
      </c>
      <c r="M790" s="172">
        <v>523</v>
      </c>
      <c r="N790" s="177">
        <v>313</v>
      </c>
      <c r="O790" s="177">
        <v>90</v>
      </c>
      <c r="P790" s="178">
        <v>120</v>
      </c>
    </row>
    <row r="791" spans="1:16" x14ac:dyDescent="0.3">
      <c r="A791" s="208">
        <v>13</v>
      </c>
      <c r="B791" s="176" t="s">
        <v>257</v>
      </c>
      <c r="C791" s="176">
        <v>13780</v>
      </c>
      <c r="D791" s="175" t="s">
        <v>298</v>
      </c>
      <c r="E791" s="172">
        <v>497</v>
      </c>
      <c r="F791" s="177">
        <v>249</v>
      </c>
      <c r="G791" s="177">
        <v>94</v>
      </c>
      <c r="H791" s="178">
        <v>154</v>
      </c>
      <c r="I791" s="172">
        <v>530</v>
      </c>
      <c r="J791" s="177">
        <v>260</v>
      </c>
      <c r="K791" s="177">
        <v>96</v>
      </c>
      <c r="L791" s="178">
        <v>174</v>
      </c>
      <c r="M791" s="172">
        <v>510</v>
      </c>
      <c r="N791" s="177">
        <v>255</v>
      </c>
      <c r="O791" s="177">
        <v>93</v>
      </c>
      <c r="P791" s="178">
        <v>162</v>
      </c>
    </row>
    <row r="792" spans="1:16" x14ac:dyDescent="0.3">
      <c r="A792" s="208">
        <v>25</v>
      </c>
      <c r="B792" s="176" t="s">
        <v>558</v>
      </c>
      <c r="C792" s="176">
        <v>25649</v>
      </c>
      <c r="D792" s="175" t="s">
        <v>631</v>
      </c>
      <c r="E792" s="172">
        <v>483</v>
      </c>
      <c r="F792" s="177">
        <v>197</v>
      </c>
      <c r="G792" s="177">
        <v>89</v>
      </c>
      <c r="H792" s="178">
        <v>197</v>
      </c>
      <c r="I792" s="172">
        <v>518</v>
      </c>
      <c r="J792" s="177">
        <v>221</v>
      </c>
      <c r="K792" s="177">
        <v>90</v>
      </c>
      <c r="L792" s="178">
        <v>207</v>
      </c>
      <c r="M792" s="172">
        <v>527</v>
      </c>
      <c r="N792" s="177">
        <v>222</v>
      </c>
      <c r="O792" s="177">
        <v>91</v>
      </c>
      <c r="P792" s="178">
        <v>214</v>
      </c>
    </row>
    <row r="793" spans="1:16" x14ac:dyDescent="0.3">
      <c r="A793" s="208">
        <v>15</v>
      </c>
      <c r="B793" s="176" t="s">
        <v>304</v>
      </c>
      <c r="C793" s="176">
        <v>15776</v>
      </c>
      <c r="D793" s="175" t="s">
        <v>404</v>
      </c>
      <c r="E793" s="172">
        <v>506</v>
      </c>
      <c r="F793" s="177">
        <v>133</v>
      </c>
      <c r="G793" s="177">
        <v>254</v>
      </c>
      <c r="H793" s="178">
        <v>119</v>
      </c>
      <c r="I793" s="172">
        <v>524</v>
      </c>
      <c r="J793" s="177">
        <v>137</v>
      </c>
      <c r="K793" s="177">
        <v>263</v>
      </c>
      <c r="L793" s="178">
        <v>124</v>
      </c>
      <c r="M793" s="172">
        <v>522</v>
      </c>
      <c r="N793" s="177">
        <v>135</v>
      </c>
      <c r="O793" s="177">
        <v>260</v>
      </c>
      <c r="P793" s="178">
        <v>127</v>
      </c>
    </row>
    <row r="794" spans="1:16" x14ac:dyDescent="0.3">
      <c r="A794" s="208">
        <v>52</v>
      </c>
      <c r="B794" s="176" t="s">
        <v>180</v>
      </c>
      <c r="C794" s="176">
        <v>52699</v>
      </c>
      <c r="D794" s="175" t="s">
        <v>849</v>
      </c>
      <c r="E794" s="172">
        <v>491</v>
      </c>
      <c r="F794" s="177">
        <v>186</v>
      </c>
      <c r="G794" s="177">
        <v>54</v>
      </c>
      <c r="H794" s="178">
        <v>251</v>
      </c>
      <c r="I794" s="172">
        <v>506</v>
      </c>
      <c r="J794" s="177">
        <v>205</v>
      </c>
      <c r="K794" s="177">
        <v>52</v>
      </c>
      <c r="L794" s="178">
        <v>249</v>
      </c>
      <c r="M794" s="172">
        <v>515</v>
      </c>
      <c r="N794" s="177">
        <v>200</v>
      </c>
      <c r="O794" s="177">
        <v>66</v>
      </c>
      <c r="P794" s="178">
        <v>249</v>
      </c>
    </row>
    <row r="795" spans="1:16" x14ac:dyDescent="0.3">
      <c r="A795" s="208">
        <v>13</v>
      </c>
      <c r="B795" s="176" t="s">
        <v>257</v>
      </c>
      <c r="C795" s="176">
        <v>13873</v>
      </c>
      <c r="D795" s="175" t="s">
        <v>302</v>
      </c>
      <c r="E795" s="172">
        <v>499</v>
      </c>
      <c r="F795" s="177">
        <v>311</v>
      </c>
      <c r="G795" s="177">
        <v>108</v>
      </c>
      <c r="H795" s="178">
        <v>80</v>
      </c>
      <c r="I795" s="172">
        <v>521</v>
      </c>
      <c r="J795" s="177">
        <v>320</v>
      </c>
      <c r="K795" s="177">
        <v>108</v>
      </c>
      <c r="L795" s="178">
        <v>93</v>
      </c>
      <c r="M795" s="172">
        <v>526</v>
      </c>
      <c r="N795" s="177">
        <v>311</v>
      </c>
      <c r="O795" s="177">
        <v>107</v>
      </c>
      <c r="P795" s="178">
        <v>108</v>
      </c>
    </row>
    <row r="796" spans="1:16" x14ac:dyDescent="0.3">
      <c r="A796" s="208">
        <v>15</v>
      </c>
      <c r="B796" s="176" t="s">
        <v>304</v>
      </c>
      <c r="C796" s="176">
        <v>15638</v>
      </c>
      <c r="D796" s="175" t="s">
        <v>380</v>
      </c>
      <c r="E796" s="172">
        <v>500</v>
      </c>
      <c r="F796" s="177">
        <v>122</v>
      </c>
      <c r="G796" s="177">
        <v>237</v>
      </c>
      <c r="H796" s="178">
        <v>141</v>
      </c>
      <c r="I796" s="172">
        <v>512</v>
      </c>
      <c r="J796" s="177">
        <v>134</v>
      </c>
      <c r="K796" s="177">
        <v>235</v>
      </c>
      <c r="L796" s="178">
        <v>143</v>
      </c>
      <c r="M796" s="172">
        <v>507</v>
      </c>
      <c r="N796" s="177">
        <v>134</v>
      </c>
      <c r="O796" s="177">
        <v>232</v>
      </c>
      <c r="P796" s="178">
        <v>141</v>
      </c>
    </row>
    <row r="797" spans="1:16" x14ac:dyDescent="0.3">
      <c r="A797" s="208">
        <v>18</v>
      </c>
      <c r="B797" s="176" t="s">
        <v>451</v>
      </c>
      <c r="C797" s="176">
        <v>18205</v>
      </c>
      <c r="D797" s="175" t="s">
        <v>456</v>
      </c>
      <c r="E797" s="172">
        <v>517</v>
      </c>
      <c r="F797" s="177">
        <v>191</v>
      </c>
      <c r="G797" s="177">
        <v>181</v>
      </c>
      <c r="H797" s="178">
        <v>145</v>
      </c>
      <c r="I797" s="172">
        <v>529</v>
      </c>
      <c r="J797" s="177">
        <v>196</v>
      </c>
      <c r="K797" s="177">
        <v>182</v>
      </c>
      <c r="L797" s="178">
        <v>151</v>
      </c>
      <c r="M797" s="172">
        <v>502</v>
      </c>
      <c r="N797" s="177">
        <v>193</v>
      </c>
      <c r="O797" s="177">
        <v>165</v>
      </c>
      <c r="P797" s="178">
        <v>144</v>
      </c>
    </row>
    <row r="798" spans="1:16" x14ac:dyDescent="0.3">
      <c r="A798" s="208">
        <v>50</v>
      </c>
      <c r="B798" s="176" t="s">
        <v>777</v>
      </c>
      <c r="C798" s="176">
        <v>50400</v>
      </c>
      <c r="D798" s="175" t="s">
        <v>793</v>
      </c>
      <c r="E798" s="172">
        <v>505</v>
      </c>
      <c r="F798" s="177">
        <v>187</v>
      </c>
      <c r="G798" s="177">
        <v>132</v>
      </c>
      <c r="H798" s="178">
        <v>186</v>
      </c>
      <c r="I798" s="172">
        <v>511</v>
      </c>
      <c r="J798" s="177">
        <v>195</v>
      </c>
      <c r="K798" s="177">
        <v>127</v>
      </c>
      <c r="L798" s="178">
        <v>189</v>
      </c>
      <c r="M798" s="172">
        <v>510</v>
      </c>
      <c r="N798" s="177">
        <v>190</v>
      </c>
      <c r="O798" s="177">
        <v>129</v>
      </c>
      <c r="P798" s="178">
        <v>191</v>
      </c>
    </row>
    <row r="799" spans="1:16" x14ac:dyDescent="0.3">
      <c r="A799" s="208">
        <v>41</v>
      </c>
      <c r="B799" s="176" t="s">
        <v>699</v>
      </c>
      <c r="C799" s="176">
        <v>41206</v>
      </c>
      <c r="D799" s="175" t="s">
        <v>708</v>
      </c>
      <c r="E799" s="172">
        <v>511</v>
      </c>
      <c r="F799" s="177">
        <v>202</v>
      </c>
      <c r="G799" s="177">
        <v>140</v>
      </c>
      <c r="H799" s="178">
        <v>169</v>
      </c>
      <c r="I799" s="172">
        <v>537</v>
      </c>
      <c r="J799" s="177">
        <v>217</v>
      </c>
      <c r="K799" s="177">
        <v>145</v>
      </c>
      <c r="L799" s="178">
        <v>175</v>
      </c>
      <c r="M799" s="172">
        <v>511</v>
      </c>
      <c r="N799" s="177">
        <v>202</v>
      </c>
      <c r="O799" s="177">
        <v>131</v>
      </c>
      <c r="P799" s="178">
        <v>178</v>
      </c>
    </row>
    <row r="800" spans="1:16" x14ac:dyDescent="0.3">
      <c r="A800" s="208">
        <v>63</v>
      </c>
      <c r="B800" s="176" t="s">
        <v>895</v>
      </c>
      <c r="C800" s="176">
        <v>63548</v>
      </c>
      <c r="D800" s="175" t="s">
        <v>902</v>
      </c>
      <c r="E800" s="172">
        <v>519</v>
      </c>
      <c r="F800" s="177">
        <v>139</v>
      </c>
      <c r="G800" s="177">
        <v>192</v>
      </c>
      <c r="H800" s="178">
        <v>188</v>
      </c>
      <c r="I800" s="172">
        <v>515</v>
      </c>
      <c r="J800" s="177">
        <v>145</v>
      </c>
      <c r="K800" s="177">
        <v>187</v>
      </c>
      <c r="L800" s="178">
        <v>183</v>
      </c>
      <c r="M800" s="172">
        <v>532</v>
      </c>
      <c r="N800" s="177">
        <v>143</v>
      </c>
      <c r="O800" s="177">
        <v>181</v>
      </c>
      <c r="P800" s="178">
        <v>208</v>
      </c>
    </row>
    <row r="801" spans="1:16" x14ac:dyDescent="0.3">
      <c r="A801" s="208">
        <v>27</v>
      </c>
      <c r="B801" s="176" t="s">
        <v>669</v>
      </c>
      <c r="C801" s="176">
        <v>27050</v>
      </c>
      <c r="D801" s="175" t="s">
        <v>673</v>
      </c>
      <c r="E801" s="172">
        <v>340</v>
      </c>
      <c r="F801" s="177">
        <v>205</v>
      </c>
      <c r="G801" s="177">
        <v>70</v>
      </c>
      <c r="H801" s="178">
        <v>65</v>
      </c>
      <c r="I801" s="172">
        <v>440</v>
      </c>
      <c r="J801" s="177">
        <v>218</v>
      </c>
      <c r="K801" s="177">
        <v>150</v>
      </c>
      <c r="L801" s="178">
        <v>72</v>
      </c>
      <c r="M801" s="172">
        <v>481</v>
      </c>
      <c r="N801" s="177">
        <v>215</v>
      </c>
      <c r="O801" s="177">
        <v>219</v>
      </c>
      <c r="P801" s="178">
        <v>47</v>
      </c>
    </row>
    <row r="802" spans="1:16" x14ac:dyDescent="0.3">
      <c r="A802" s="208">
        <v>27</v>
      </c>
      <c r="B802" s="176" t="s">
        <v>669</v>
      </c>
      <c r="C802" s="176">
        <v>27430</v>
      </c>
      <c r="D802" s="176" t="s">
        <v>688</v>
      </c>
      <c r="E802" s="172">
        <v>492</v>
      </c>
      <c r="F802" s="177">
        <v>229</v>
      </c>
      <c r="G802" s="177">
        <v>188</v>
      </c>
      <c r="H802" s="178">
        <v>75</v>
      </c>
      <c r="I802" s="172">
        <v>509</v>
      </c>
      <c r="J802" s="177">
        <v>256</v>
      </c>
      <c r="K802" s="177">
        <v>167</v>
      </c>
      <c r="L802" s="178">
        <v>86</v>
      </c>
      <c r="M802" s="172">
        <v>506</v>
      </c>
      <c r="N802" s="177">
        <v>256</v>
      </c>
      <c r="O802" s="177">
        <v>163</v>
      </c>
      <c r="P802" s="178">
        <v>87</v>
      </c>
    </row>
    <row r="803" spans="1:16" x14ac:dyDescent="0.3">
      <c r="A803" s="208">
        <v>73</v>
      </c>
      <c r="B803" s="176" t="s">
        <v>1016</v>
      </c>
      <c r="C803" s="176">
        <v>73270</v>
      </c>
      <c r="D803" s="175" t="s">
        <v>1033</v>
      </c>
      <c r="E803" s="172">
        <v>513</v>
      </c>
      <c r="F803" s="177">
        <v>215</v>
      </c>
      <c r="G803" s="177">
        <v>182</v>
      </c>
      <c r="H803" s="178">
        <v>116</v>
      </c>
      <c r="I803" s="172">
        <v>519</v>
      </c>
      <c r="J803" s="177">
        <v>225</v>
      </c>
      <c r="K803" s="177">
        <v>179</v>
      </c>
      <c r="L803" s="178">
        <v>115</v>
      </c>
      <c r="M803" s="172">
        <v>500</v>
      </c>
      <c r="N803" s="177">
        <v>220</v>
      </c>
      <c r="O803" s="177">
        <v>169</v>
      </c>
      <c r="P803" s="178">
        <v>111</v>
      </c>
    </row>
    <row r="804" spans="1:16" x14ac:dyDescent="0.3">
      <c r="A804" s="208">
        <v>47</v>
      </c>
      <c r="B804" s="176" t="s">
        <v>748</v>
      </c>
      <c r="C804" s="176">
        <v>47545</v>
      </c>
      <c r="D804" s="175" t="s">
        <v>763</v>
      </c>
      <c r="E804" s="172">
        <v>478</v>
      </c>
      <c r="F804" s="177">
        <v>266</v>
      </c>
      <c r="G804" s="177">
        <v>40</v>
      </c>
      <c r="H804" s="178">
        <v>172</v>
      </c>
      <c r="I804" s="172">
        <v>465</v>
      </c>
      <c r="J804" s="177">
        <v>248</v>
      </c>
      <c r="K804" s="177">
        <v>40</v>
      </c>
      <c r="L804" s="178">
        <v>177</v>
      </c>
      <c r="M804" s="172">
        <v>524</v>
      </c>
      <c r="N804" s="177">
        <v>253</v>
      </c>
      <c r="O804" s="177">
        <v>73</v>
      </c>
      <c r="P804" s="178">
        <v>198</v>
      </c>
    </row>
    <row r="805" spans="1:16" x14ac:dyDescent="0.3">
      <c r="A805" s="208">
        <v>15</v>
      </c>
      <c r="B805" s="176" t="s">
        <v>304</v>
      </c>
      <c r="C805" s="176">
        <v>15842</v>
      </c>
      <c r="D805" s="175" t="s">
        <v>420</v>
      </c>
      <c r="E805" s="172">
        <v>484</v>
      </c>
      <c r="F805" s="177">
        <v>327</v>
      </c>
      <c r="G805" s="177">
        <v>82</v>
      </c>
      <c r="H805" s="178">
        <v>75</v>
      </c>
      <c r="I805" s="172">
        <v>493</v>
      </c>
      <c r="J805" s="177">
        <v>335</v>
      </c>
      <c r="K805" s="177">
        <v>74</v>
      </c>
      <c r="L805" s="178">
        <v>84</v>
      </c>
      <c r="M805" s="172">
        <v>500</v>
      </c>
      <c r="N805" s="177">
        <v>333</v>
      </c>
      <c r="O805" s="177">
        <v>84</v>
      </c>
      <c r="P805" s="178">
        <v>83</v>
      </c>
    </row>
    <row r="806" spans="1:16" x14ac:dyDescent="0.3">
      <c r="A806" s="208">
        <v>52</v>
      </c>
      <c r="B806" s="176" t="s">
        <v>180</v>
      </c>
      <c r="C806" s="176">
        <v>52435</v>
      </c>
      <c r="D806" s="175" t="s">
        <v>835</v>
      </c>
      <c r="E806" s="172">
        <v>496</v>
      </c>
      <c r="F806" s="177">
        <v>188</v>
      </c>
      <c r="G806" s="177">
        <v>155</v>
      </c>
      <c r="H806" s="178">
        <v>153</v>
      </c>
      <c r="I806" s="172">
        <v>505</v>
      </c>
      <c r="J806" s="177">
        <v>200</v>
      </c>
      <c r="K806" s="177">
        <v>152</v>
      </c>
      <c r="L806" s="178">
        <v>153</v>
      </c>
      <c r="M806" s="172">
        <v>501</v>
      </c>
      <c r="N806" s="177">
        <v>196</v>
      </c>
      <c r="O806" s="177">
        <v>150</v>
      </c>
      <c r="P806" s="178">
        <v>155</v>
      </c>
    </row>
    <row r="807" spans="1:16" x14ac:dyDescent="0.3">
      <c r="A807" s="208">
        <v>68</v>
      </c>
      <c r="B807" s="176" t="s">
        <v>918</v>
      </c>
      <c r="C807" s="176">
        <v>68271</v>
      </c>
      <c r="D807" s="175" t="s">
        <v>943</v>
      </c>
      <c r="E807" s="172">
        <v>499</v>
      </c>
      <c r="F807" s="177">
        <v>103</v>
      </c>
      <c r="G807" s="177">
        <v>133</v>
      </c>
      <c r="H807" s="178">
        <v>263</v>
      </c>
      <c r="I807" s="172">
        <v>502</v>
      </c>
      <c r="J807" s="177">
        <v>112</v>
      </c>
      <c r="K807" s="177">
        <v>115</v>
      </c>
      <c r="L807" s="178">
        <v>275</v>
      </c>
      <c r="M807" s="172">
        <v>505</v>
      </c>
      <c r="N807" s="177">
        <v>107</v>
      </c>
      <c r="O807" s="177">
        <v>117</v>
      </c>
      <c r="P807" s="178">
        <v>281</v>
      </c>
    </row>
    <row r="808" spans="1:16" x14ac:dyDescent="0.3">
      <c r="A808" s="208">
        <v>73</v>
      </c>
      <c r="B808" s="176" t="s">
        <v>1016</v>
      </c>
      <c r="C808" s="176">
        <v>73854</v>
      </c>
      <c r="D808" s="175" t="s">
        <v>1058</v>
      </c>
      <c r="E808" s="172">
        <v>517</v>
      </c>
      <c r="F808" s="177">
        <v>155</v>
      </c>
      <c r="G808" s="177">
        <v>244</v>
      </c>
      <c r="H808" s="178">
        <v>118</v>
      </c>
      <c r="I808" s="172">
        <v>539</v>
      </c>
      <c r="J808" s="177">
        <v>163</v>
      </c>
      <c r="K808" s="177">
        <v>260</v>
      </c>
      <c r="L808" s="178">
        <v>116</v>
      </c>
      <c r="M808" s="172">
        <v>498</v>
      </c>
      <c r="N808" s="177">
        <v>133</v>
      </c>
      <c r="O808" s="177">
        <v>248</v>
      </c>
      <c r="P808" s="178">
        <v>117</v>
      </c>
    </row>
    <row r="809" spans="1:16" x14ac:dyDescent="0.3">
      <c r="A809" s="208">
        <v>54</v>
      </c>
      <c r="B809" s="176" t="s">
        <v>856</v>
      </c>
      <c r="C809" s="176">
        <v>54051</v>
      </c>
      <c r="D809" s="175" t="s">
        <v>859</v>
      </c>
      <c r="E809" s="172">
        <v>527</v>
      </c>
      <c r="F809" s="177">
        <v>309</v>
      </c>
      <c r="G809" s="177">
        <v>101</v>
      </c>
      <c r="H809" s="178">
        <v>117</v>
      </c>
      <c r="I809" s="172">
        <v>493</v>
      </c>
      <c r="J809" s="177">
        <v>269</v>
      </c>
      <c r="K809" s="177">
        <v>109</v>
      </c>
      <c r="L809" s="178">
        <v>115</v>
      </c>
      <c r="M809" s="172">
        <v>502</v>
      </c>
      <c r="N809" s="177">
        <v>267</v>
      </c>
      <c r="O809" s="177">
        <v>115</v>
      </c>
      <c r="P809" s="178">
        <v>120</v>
      </c>
    </row>
    <row r="810" spans="1:16" x14ac:dyDescent="0.3">
      <c r="A810" s="208">
        <v>15</v>
      </c>
      <c r="B810" s="176" t="s">
        <v>304</v>
      </c>
      <c r="C810" s="176">
        <v>15820</v>
      </c>
      <c r="D810" s="175" t="s">
        <v>414</v>
      </c>
      <c r="E810" s="172">
        <v>530</v>
      </c>
      <c r="F810" s="177">
        <v>159</v>
      </c>
      <c r="G810" s="177">
        <v>310</v>
      </c>
      <c r="H810" s="178">
        <v>61</v>
      </c>
      <c r="I810" s="172">
        <v>507</v>
      </c>
      <c r="J810" s="177">
        <v>160</v>
      </c>
      <c r="K810" s="177">
        <v>286</v>
      </c>
      <c r="L810" s="178">
        <v>61</v>
      </c>
      <c r="M810" s="172">
        <v>500</v>
      </c>
      <c r="N810" s="177">
        <v>160</v>
      </c>
      <c r="O810" s="177">
        <v>276</v>
      </c>
      <c r="P810" s="178">
        <v>64</v>
      </c>
    </row>
    <row r="811" spans="1:16" x14ac:dyDescent="0.3">
      <c r="A811" s="208">
        <v>13</v>
      </c>
      <c r="B811" s="176" t="s">
        <v>257</v>
      </c>
      <c r="C811" s="176">
        <v>13042</v>
      </c>
      <c r="D811" s="175" t="s">
        <v>261</v>
      </c>
      <c r="E811" s="172">
        <v>507</v>
      </c>
      <c r="F811" s="177">
        <v>173</v>
      </c>
      <c r="G811" s="177">
        <v>221</v>
      </c>
      <c r="H811" s="178">
        <v>113</v>
      </c>
      <c r="I811" s="172">
        <v>526</v>
      </c>
      <c r="J811" s="177">
        <v>180</v>
      </c>
      <c r="K811" s="177">
        <v>225</v>
      </c>
      <c r="L811" s="178">
        <v>121</v>
      </c>
      <c r="M811" s="172">
        <v>491</v>
      </c>
      <c r="N811" s="177">
        <v>177</v>
      </c>
      <c r="O811" s="177">
        <v>199</v>
      </c>
      <c r="P811" s="178">
        <v>115</v>
      </c>
    </row>
    <row r="812" spans="1:16" x14ac:dyDescent="0.3">
      <c r="A812" s="208">
        <v>15</v>
      </c>
      <c r="B812" s="176" t="s">
        <v>304</v>
      </c>
      <c r="C812" s="176">
        <v>15500</v>
      </c>
      <c r="D812" s="175" t="s">
        <v>362</v>
      </c>
      <c r="E812" s="172">
        <v>479</v>
      </c>
      <c r="F812" s="177">
        <v>236</v>
      </c>
      <c r="G812" s="177">
        <v>208</v>
      </c>
      <c r="H812" s="178">
        <v>35</v>
      </c>
      <c r="I812" s="172">
        <v>492</v>
      </c>
      <c r="J812" s="177">
        <v>246</v>
      </c>
      <c r="K812" s="177">
        <v>211</v>
      </c>
      <c r="L812" s="178">
        <v>35</v>
      </c>
      <c r="M812" s="172">
        <v>497</v>
      </c>
      <c r="N812" s="177">
        <v>241</v>
      </c>
      <c r="O812" s="177">
        <v>219</v>
      </c>
      <c r="P812" s="178">
        <v>37</v>
      </c>
    </row>
    <row r="813" spans="1:16" x14ac:dyDescent="0.3">
      <c r="A813" s="208">
        <v>81</v>
      </c>
      <c r="B813" s="176" t="s">
        <v>1098</v>
      </c>
      <c r="C813" s="176">
        <v>81220</v>
      </c>
      <c r="D813" s="175" t="s">
        <v>1100</v>
      </c>
      <c r="E813" s="172">
        <v>444</v>
      </c>
      <c r="F813" s="177">
        <v>125</v>
      </c>
      <c r="G813" s="177">
        <v>108</v>
      </c>
      <c r="H813" s="178">
        <v>211</v>
      </c>
      <c r="I813" s="172">
        <v>463</v>
      </c>
      <c r="J813" s="177">
        <v>125</v>
      </c>
      <c r="K813" s="177">
        <v>86</v>
      </c>
      <c r="L813" s="178">
        <v>252</v>
      </c>
      <c r="M813" s="172">
        <v>465</v>
      </c>
      <c r="N813" s="177">
        <v>123</v>
      </c>
      <c r="O813" s="177">
        <v>119</v>
      </c>
      <c r="P813" s="178">
        <v>223</v>
      </c>
    </row>
    <row r="814" spans="1:16" x14ac:dyDescent="0.3">
      <c r="A814" s="208">
        <v>95</v>
      </c>
      <c r="B814" s="176" t="s">
        <v>1146</v>
      </c>
      <c r="C814" s="176">
        <v>95200</v>
      </c>
      <c r="D814" s="175" t="s">
        <v>354</v>
      </c>
      <c r="E814" s="172">
        <v>442</v>
      </c>
      <c r="F814" s="177">
        <v>82</v>
      </c>
      <c r="G814" s="177">
        <v>255</v>
      </c>
      <c r="H814" s="178">
        <v>105</v>
      </c>
      <c r="I814" s="172">
        <v>472</v>
      </c>
      <c r="J814" s="177">
        <v>93</v>
      </c>
      <c r="K814" s="177">
        <v>269</v>
      </c>
      <c r="L814" s="178">
        <v>110</v>
      </c>
      <c r="M814" s="172">
        <v>481</v>
      </c>
      <c r="N814" s="177">
        <v>91</v>
      </c>
      <c r="O814" s="177">
        <v>292</v>
      </c>
      <c r="P814" s="178">
        <v>98</v>
      </c>
    </row>
    <row r="815" spans="1:16" x14ac:dyDescent="0.3">
      <c r="A815" s="208">
        <v>54</v>
      </c>
      <c r="B815" s="176" t="s">
        <v>856</v>
      </c>
      <c r="C815" s="176">
        <v>54520</v>
      </c>
      <c r="D815" s="175" t="s">
        <v>883</v>
      </c>
      <c r="E815" s="172">
        <v>527</v>
      </c>
      <c r="F815" s="177">
        <v>185</v>
      </c>
      <c r="G815" s="177">
        <v>249</v>
      </c>
      <c r="H815" s="178">
        <v>93</v>
      </c>
      <c r="I815" s="172">
        <v>499</v>
      </c>
      <c r="J815" s="177">
        <v>166</v>
      </c>
      <c r="K815" s="177">
        <v>239</v>
      </c>
      <c r="L815" s="178">
        <v>94</v>
      </c>
      <c r="M815" s="172">
        <v>494</v>
      </c>
      <c r="N815" s="177">
        <v>162</v>
      </c>
      <c r="O815" s="177">
        <v>237</v>
      </c>
      <c r="P815" s="178">
        <v>95</v>
      </c>
    </row>
    <row r="816" spans="1:16" x14ac:dyDescent="0.3">
      <c r="A816" s="208">
        <v>19</v>
      </c>
      <c r="B816" s="176" t="s">
        <v>467</v>
      </c>
      <c r="C816" s="176">
        <v>19392</v>
      </c>
      <c r="D816" s="175" t="s">
        <v>481</v>
      </c>
      <c r="E816" s="172">
        <v>499</v>
      </c>
      <c r="F816" s="177">
        <v>237</v>
      </c>
      <c r="G816" s="177">
        <v>110</v>
      </c>
      <c r="H816" s="178">
        <v>152</v>
      </c>
      <c r="I816" s="172">
        <v>491</v>
      </c>
      <c r="J816" s="177">
        <v>237</v>
      </c>
      <c r="K816" s="177">
        <v>105</v>
      </c>
      <c r="L816" s="178">
        <v>149</v>
      </c>
      <c r="M816" s="172">
        <v>495</v>
      </c>
      <c r="N816" s="177">
        <v>241</v>
      </c>
      <c r="O816" s="177">
        <v>100</v>
      </c>
      <c r="P816" s="178">
        <v>154</v>
      </c>
    </row>
    <row r="817" spans="1:16" x14ac:dyDescent="0.3">
      <c r="A817" s="208">
        <v>15</v>
      </c>
      <c r="B817" s="176" t="s">
        <v>304</v>
      </c>
      <c r="C817" s="176">
        <v>15368</v>
      </c>
      <c r="D817" s="175" t="s">
        <v>169</v>
      </c>
      <c r="E817" s="172">
        <v>494</v>
      </c>
      <c r="F817" s="177">
        <v>173</v>
      </c>
      <c r="G817" s="177">
        <v>259</v>
      </c>
      <c r="H817" s="178">
        <v>62</v>
      </c>
      <c r="I817" s="172">
        <v>511</v>
      </c>
      <c r="J817" s="177">
        <v>182</v>
      </c>
      <c r="K817" s="177">
        <v>259</v>
      </c>
      <c r="L817" s="178">
        <v>70</v>
      </c>
      <c r="M817" s="172">
        <v>483</v>
      </c>
      <c r="N817" s="177">
        <v>185</v>
      </c>
      <c r="O817" s="177">
        <v>234</v>
      </c>
      <c r="P817" s="178">
        <v>64</v>
      </c>
    </row>
    <row r="818" spans="1:16" x14ac:dyDescent="0.3">
      <c r="A818" s="208">
        <v>5</v>
      </c>
      <c r="B818" s="176" t="s">
        <v>107</v>
      </c>
      <c r="C818" s="176">
        <v>5315</v>
      </c>
      <c r="D818" s="175" t="s">
        <v>161</v>
      </c>
      <c r="E818" s="172">
        <v>466</v>
      </c>
      <c r="F818" s="177">
        <v>149</v>
      </c>
      <c r="G818" s="177">
        <v>231</v>
      </c>
      <c r="H818" s="178">
        <v>86</v>
      </c>
      <c r="I818" s="172">
        <v>501</v>
      </c>
      <c r="J818" s="177">
        <v>152</v>
      </c>
      <c r="K818" s="177">
        <v>246</v>
      </c>
      <c r="L818" s="178">
        <v>103</v>
      </c>
      <c r="M818" s="172">
        <v>503</v>
      </c>
      <c r="N818" s="177">
        <v>148</v>
      </c>
      <c r="O818" s="177">
        <v>237</v>
      </c>
      <c r="P818" s="178">
        <v>118</v>
      </c>
    </row>
    <row r="819" spans="1:16" x14ac:dyDescent="0.3">
      <c r="A819" s="208">
        <v>13</v>
      </c>
      <c r="B819" s="176" t="s">
        <v>257</v>
      </c>
      <c r="C819" s="176">
        <v>13188</v>
      </c>
      <c r="D819" s="175" t="s">
        <v>267</v>
      </c>
      <c r="E819" s="172">
        <v>470</v>
      </c>
      <c r="F819" s="177">
        <v>244</v>
      </c>
      <c r="G819" s="177">
        <v>94</v>
      </c>
      <c r="H819" s="178">
        <v>132</v>
      </c>
      <c r="I819" s="172">
        <v>486</v>
      </c>
      <c r="J819" s="177">
        <v>258</v>
      </c>
      <c r="K819" s="177">
        <v>98</v>
      </c>
      <c r="L819" s="178">
        <v>130</v>
      </c>
      <c r="M819" s="172">
        <v>477</v>
      </c>
      <c r="N819" s="177">
        <v>252</v>
      </c>
      <c r="O819" s="177">
        <v>106</v>
      </c>
      <c r="P819" s="178">
        <v>119</v>
      </c>
    </row>
    <row r="820" spans="1:16" x14ac:dyDescent="0.3">
      <c r="A820" s="208">
        <v>63</v>
      </c>
      <c r="B820" s="176" t="s">
        <v>895</v>
      </c>
      <c r="C820" s="176">
        <v>63302</v>
      </c>
      <c r="D820" s="175" t="s">
        <v>899</v>
      </c>
      <c r="E820" s="172">
        <v>468</v>
      </c>
      <c r="F820" s="177">
        <v>148</v>
      </c>
      <c r="G820" s="177">
        <v>149</v>
      </c>
      <c r="H820" s="178">
        <v>171</v>
      </c>
      <c r="I820" s="172">
        <v>486</v>
      </c>
      <c r="J820" s="177">
        <v>153</v>
      </c>
      <c r="K820" s="177">
        <v>162</v>
      </c>
      <c r="L820" s="178">
        <v>171</v>
      </c>
      <c r="M820" s="172">
        <v>512</v>
      </c>
      <c r="N820" s="177">
        <v>153</v>
      </c>
      <c r="O820" s="177">
        <v>162</v>
      </c>
      <c r="P820" s="178">
        <v>197</v>
      </c>
    </row>
    <row r="821" spans="1:16" x14ac:dyDescent="0.3">
      <c r="A821" s="208">
        <v>52</v>
      </c>
      <c r="B821" s="176" t="s">
        <v>180</v>
      </c>
      <c r="C821" s="176">
        <v>52418</v>
      </c>
      <c r="D821" s="175" t="s">
        <v>833</v>
      </c>
      <c r="E821" s="172">
        <v>469</v>
      </c>
      <c r="F821" s="177">
        <v>185</v>
      </c>
      <c r="G821" s="177">
        <v>69</v>
      </c>
      <c r="H821" s="178">
        <v>215</v>
      </c>
      <c r="I821" s="172">
        <v>490</v>
      </c>
      <c r="J821" s="177">
        <v>193</v>
      </c>
      <c r="K821" s="177">
        <v>66</v>
      </c>
      <c r="L821" s="178">
        <v>231</v>
      </c>
      <c r="M821" s="172">
        <v>490</v>
      </c>
      <c r="N821" s="177">
        <v>190</v>
      </c>
      <c r="O821" s="177">
        <v>64</v>
      </c>
      <c r="P821" s="178">
        <v>236</v>
      </c>
    </row>
    <row r="822" spans="1:16" x14ac:dyDescent="0.3">
      <c r="A822" s="208">
        <v>5</v>
      </c>
      <c r="B822" s="176" t="s">
        <v>107</v>
      </c>
      <c r="C822" s="176">
        <v>5353</v>
      </c>
      <c r="D822" s="175" t="s">
        <v>165</v>
      </c>
      <c r="E822" s="172">
        <v>457</v>
      </c>
      <c r="F822" s="177">
        <v>157</v>
      </c>
      <c r="G822" s="177">
        <v>200</v>
      </c>
      <c r="H822" s="178">
        <v>100</v>
      </c>
      <c r="I822" s="172">
        <v>480</v>
      </c>
      <c r="J822" s="177">
        <v>164</v>
      </c>
      <c r="K822" s="177">
        <v>213</v>
      </c>
      <c r="L822" s="178">
        <v>103</v>
      </c>
      <c r="M822" s="172">
        <v>490</v>
      </c>
      <c r="N822" s="177">
        <v>165</v>
      </c>
      <c r="O822" s="177">
        <v>217</v>
      </c>
      <c r="P822" s="178">
        <v>108</v>
      </c>
    </row>
    <row r="823" spans="1:16" x14ac:dyDescent="0.3">
      <c r="A823" s="208">
        <v>41</v>
      </c>
      <c r="B823" s="176" t="s">
        <v>699</v>
      </c>
      <c r="C823" s="176">
        <v>41013</v>
      </c>
      <c r="D823" s="175" t="s">
        <v>702</v>
      </c>
      <c r="E823" s="172">
        <v>500</v>
      </c>
      <c r="F823" s="177">
        <v>167</v>
      </c>
      <c r="G823" s="177">
        <v>121</v>
      </c>
      <c r="H823" s="178">
        <v>212</v>
      </c>
      <c r="I823" s="172">
        <v>485</v>
      </c>
      <c r="J823" s="177">
        <v>177</v>
      </c>
      <c r="K823" s="177">
        <v>91</v>
      </c>
      <c r="L823" s="178">
        <v>217</v>
      </c>
      <c r="M823" s="172">
        <v>487</v>
      </c>
      <c r="N823" s="177">
        <v>176</v>
      </c>
      <c r="O823" s="177">
        <v>90</v>
      </c>
      <c r="P823" s="178">
        <v>221</v>
      </c>
    </row>
    <row r="824" spans="1:16" x14ac:dyDescent="0.3">
      <c r="A824" s="208">
        <v>5</v>
      </c>
      <c r="B824" s="176" t="s">
        <v>107</v>
      </c>
      <c r="C824" s="176">
        <v>5055</v>
      </c>
      <c r="D824" s="175" t="s">
        <v>122</v>
      </c>
      <c r="E824" s="172">
        <v>470</v>
      </c>
      <c r="F824" s="177">
        <v>246</v>
      </c>
      <c r="G824" s="177">
        <v>104</v>
      </c>
      <c r="H824" s="178">
        <v>120</v>
      </c>
      <c r="I824" s="172">
        <v>483</v>
      </c>
      <c r="J824" s="177">
        <v>250</v>
      </c>
      <c r="K824" s="177">
        <v>97</v>
      </c>
      <c r="L824" s="178">
        <v>136</v>
      </c>
      <c r="M824" s="172">
        <v>492</v>
      </c>
      <c r="N824" s="177">
        <v>249</v>
      </c>
      <c r="O824" s="177">
        <v>96</v>
      </c>
      <c r="P824" s="178">
        <v>147</v>
      </c>
    </row>
    <row r="825" spans="1:16" x14ac:dyDescent="0.3">
      <c r="A825" s="208">
        <v>25</v>
      </c>
      <c r="B825" s="176" t="s">
        <v>558</v>
      </c>
      <c r="C825" s="176">
        <v>25862</v>
      </c>
      <c r="D825" s="175" t="s">
        <v>660</v>
      </c>
      <c r="E825" s="172">
        <v>474</v>
      </c>
      <c r="F825" s="177">
        <v>253</v>
      </c>
      <c r="G825" s="177">
        <v>45</v>
      </c>
      <c r="H825" s="178">
        <v>176</v>
      </c>
      <c r="I825" s="172">
        <v>482</v>
      </c>
      <c r="J825" s="177">
        <v>257</v>
      </c>
      <c r="K825" s="177">
        <v>47</v>
      </c>
      <c r="L825" s="178">
        <v>178</v>
      </c>
      <c r="M825" s="172">
        <v>501</v>
      </c>
      <c r="N825" s="177">
        <v>256</v>
      </c>
      <c r="O825" s="177">
        <v>47</v>
      </c>
      <c r="P825" s="178">
        <v>198</v>
      </c>
    </row>
    <row r="826" spans="1:16" x14ac:dyDescent="0.3">
      <c r="A826" s="208">
        <v>27</v>
      </c>
      <c r="B826" s="176" t="s">
        <v>669</v>
      </c>
      <c r="C826" s="176">
        <v>27250</v>
      </c>
      <c r="D826" s="175" t="s">
        <v>683</v>
      </c>
      <c r="E826" s="172">
        <v>448</v>
      </c>
      <c r="F826" s="177">
        <v>169</v>
      </c>
      <c r="G826" s="177">
        <v>103</v>
      </c>
      <c r="H826" s="178">
        <v>176</v>
      </c>
      <c r="I826" s="172">
        <v>505</v>
      </c>
      <c r="J826" s="177">
        <v>204</v>
      </c>
      <c r="K826" s="177">
        <v>118</v>
      </c>
      <c r="L826" s="178">
        <v>183</v>
      </c>
      <c r="M826" s="172">
        <v>477</v>
      </c>
      <c r="N826" s="177">
        <v>200</v>
      </c>
      <c r="O826" s="177">
        <v>98</v>
      </c>
      <c r="P826" s="178">
        <v>179</v>
      </c>
    </row>
    <row r="827" spans="1:16" x14ac:dyDescent="0.3">
      <c r="A827" s="208">
        <v>68</v>
      </c>
      <c r="B827" s="176" t="s">
        <v>918</v>
      </c>
      <c r="C827" s="176">
        <v>68147</v>
      </c>
      <c r="D827" s="175" t="s">
        <v>925</v>
      </c>
      <c r="E827" s="172">
        <v>484</v>
      </c>
      <c r="F827" s="177">
        <v>135</v>
      </c>
      <c r="G827" s="177">
        <v>202</v>
      </c>
      <c r="H827" s="178">
        <v>147</v>
      </c>
      <c r="I827" s="172">
        <v>492</v>
      </c>
      <c r="J827" s="177">
        <v>145</v>
      </c>
      <c r="K827" s="177">
        <v>190</v>
      </c>
      <c r="L827" s="178">
        <v>157</v>
      </c>
      <c r="M827" s="172">
        <v>471</v>
      </c>
      <c r="N827" s="177">
        <v>138</v>
      </c>
      <c r="O827" s="177">
        <v>185</v>
      </c>
      <c r="P827" s="178">
        <v>148</v>
      </c>
    </row>
    <row r="828" spans="1:16" x14ac:dyDescent="0.3">
      <c r="A828" s="208">
        <v>5</v>
      </c>
      <c r="B828" s="176" t="s">
        <v>107</v>
      </c>
      <c r="C828" s="176">
        <v>5306</v>
      </c>
      <c r="D828" s="175" t="s">
        <v>157</v>
      </c>
      <c r="E828" s="172">
        <v>468</v>
      </c>
      <c r="F828" s="177">
        <v>169</v>
      </c>
      <c r="G828" s="177">
        <v>186</v>
      </c>
      <c r="H828" s="178">
        <v>113</v>
      </c>
      <c r="I828" s="172">
        <v>465</v>
      </c>
      <c r="J828" s="177">
        <v>172</v>
      </c>
      <c r="K828" s="177">
        <v>185</v>
      </c>
      <c r="L828" s="178">
        <v>108</v>
      </c>
      <c r="M828" s="172">
        <v>489</v>
      </c>
      <c r="N828" s="177">
        <v>175</v>
      </c>
      <c r="O828" s="177">
        <v>196</v>
      </c>
      <c r="P828" s="178">
        <v>118</v>
      </c>
    </row>
    <row r="829" spans="1:16" x14ac:dyDescent="0.3">
      <c r="A829" s="208">
        <v>15</v>
      </c>
      <c r="B829" s="176" t="s">
        <v>304</v>
      </c>
      <c r="C829" s="176">
        <v>15464</v>
      </c>
      <c r="D829" s="175" t="s">
        <v>355</v>
      </c>
      <c r="E829" s="172">
        <v>594</v>
      </c>
      <c r="F829" s="177">
        <v>242</v>
      </c>
      <c r="G829" s="177">
        <v>277</v>
      </c>
      <c r="H829" s="178">
        <v>75</v>
      </c>
      <c r="I829" s="172">
        <v>577</v>
      </c>
      <c r="J829" s="177">
        <v>223</v>
      </c>
      <c r="K829" s="177">
        <v>279</v>
      </c>
      <c r="L829" s="178">
        <v>75</v>
      </c>
      <c r="M829" s="172">
        <v>479</v>
      </c>
      <c r="N829" s="177">
        <v>223</v>
      </c>
      <c r="O829" s="177">
        <v>180</v>
      </c>
      <c r="P829" s="178">
        <v>76</v>
      </c>
    </row>
    <row r="830" spans="1:16" x14ac:dyDescent="0.3">
      <c r="A830" s="208">
        <v>47</v>
      </c>
      <c r="B830" s="176" t="s">
        <v>748</v>
      </c>
      <c r="C830" s="176">
        <v>47720</v>
      </c>
      <c r="D830" s="175" t="s">
        <v>772</v>
      </c>
      <c r="E830" s="172">
        <v>504</v>
      </c>
      <c r="F830" s="177">
        <v>222</v>
      </c>
      <c r="G830" s="177">
        <v>113</v>
      </c>
      <c r="H830" s="178">
        <v>169</v>
      </c>
      <c r="I830" s="172">
        <v>480</v>
      </c>
      <c r="J830" s="177">
        <v>209</v>
      </c>
      <c r="K830" s="177">
        <v>99</v>
      </c>
      <c r="L830" s="178">
        <v>172</v>
      </c>
      <c r="M830" s="172">
        <v>460</v>
      </c>
      <c r="N830" s="177">
        <v>213</v>
      </c>
      <c r="O830" s="177">
        <v>92</v>
      </c>
      <c r="P830" s="178">
        <v>155</v>
      </c>
    </row>
    <row r="831" spans="1:16" x14ac:dyDescent="0.3">
      <c r="A831" s="208">
        <v>54</v>
      </c>
      <c r="B831" s="176" t="s">
        <v>856</v>
      </c>
      <c r="C831" s="176">
        <v>54239</v>
      </c>
      <c r="D831" s="175" t="s">
        <v>868</v>
      </c>
      <c r="E831" s="172">
        <v>461</v>
      </c>
      <c r="F831" s="177">
        <v>183</v>
      </c>
      <c r="G831" s="177">
        <v>174</v>
      </c>
      <c r="H831" s="178">
        <v>104</v>
      </c>
      <c r="I831" s="172">
        <v>451</v>
      </c>
      <c r="J831" s="177">
        <v>166</v>
      </c>
      <c r="K831" s="177">
        <v>180</v>
      </c>
      <c r="L831" s="178">
        <v>105</v>
      </c>
      <c r="M831" s="172">
        <v>483</v>
      </c>
      <c r="N831" s="177">
        <v>188</v>
      </c>
      <c r="O831" s="177">
        <v>184</v>
      </c>
      <c r="P831" s="178">
        <v>111</v>
      </c>
    </row>
    <row r="832" spans="1:16" x14ac:dyDescent="0.3">
      <c r="A832" s="208">
        <v>13</v>
      </c>
      <c r="B832" s="176" t="s">
        <v>257</v>
      </c>
      <c r="C832" s="176">
        <v>13300</v>
      </c>
      <c r="D832" s="175" t="s">
        <v>273</v>
      </c>
      <c r="E832" s="172">
        <v>415</v>
      </c>
      <c r="F832" s="177">
        <v>231</v>
      </c>
      <c r="G832" s="177">
        <v>41</v>
      </c>
      <c r="H832" s="178">
        <v>143</v>
      </c>
      <c r="I832" s="172">
        <v>471</v>
      </c>
      <c r="J832" s="177">
        <v>242</v>
      </c>
      <c r="K832" s="177">
        <v>41</v>
      </c>
      <c r="L832" s="178">
        <v>188</v>
      </c>
      <c r="M832" s="172">
        <v>466</v>
      </c>
      <c r="N832" s="177">
        <v>244</v>
      </c>
      <c r="O832" s="177">
        <v>45</v>
      </c>
      <c r="P832" s="178">
        <v>177</v>
      </c>
    </row>
    <row r="833" spans="1:16" x14ac:dyDescent="0.3">
      <c r="A833" s="208">
        <v>52</v>
      </c>
      <c r="B833" s="176" t="s">
        <v>180</v>
      </c>
      <c r="C833" s="176">
        <v>52381</v>
      </c>
      <c r="D833" s="175" t="s">
        <v>828</v>
      </c>
      <c r="E833" s="172">
        <v>474</v>
      </c>
      <c r="F833" s="177">
        <v>203</v>
      </c>
      <c r="G833" s="177">
        <v>29</v>
      </c>
      <c r="H833" s="178">
        <v>242</v>
      </c>
      <c r="I833" s="172">
        <v>484</v>
      </c>
      <c r="J833" s="177">
        <v>220</v>
      </c>
      <c r="K833" s="177">
        <v>29</v>
      </c>
      <c r="L833" s="178">
        <v>235</v>
      </c>
      <c r="M833" s="172">
        <v>479</v>
      </c>
      <c r="N833" s="177">
        <v>211</v>
      </c>
      <c r="O833" s="177">
        <v>30</v>
      </c>
      <c r="P833" s="178">
        <v>238</v>
      </c>
    </row>
    <row r="834" spans="1:16" x14ac:dyDescent="0.3">
      <c r="A834" s="208">
        <v>66</v>
      </c>
      <c r="B834" s="176" t="s">
        <v>443</v>
      </c>
      <c r="C834" s="176">
        <v>66383</v>
      </c>
      <c r="D834" s="175" t="s">
        <v>910</v>
      </c>
      <c r="E834" s="172">
        <v>474</v>
      </c>
      <c r="F834" s="177">
        <v>177</v>
      </c>
      <c r="G834" s="177">
        <v>125</v>
      </c>
      <c r="H834" s="178">
        <v>172</v>
      </c>
      <c r="I834" s="172">
        <v>476</v>
      </c>
      <c r="J834" s="177">
        <v>177</v>
      </c>
      <c r="K834" s="177">
        <v>123</v>
      </c>
      <c r="L834" s="178">
        <v>176</v>
      </c>
      <c r="M834" s="172">
        <v>476</v>
      </c>
      <c r="N834" s="177">
        <v>177</v>
      </c>
      <c r="O834" s="177">
        <v>122</v>
      </c>
      <c r="P834" s="178">
        <v>177</v>
      </c>
    </row>
    <row r="835" spans="1:16" x14ac:dyDescent="0.3">
      <c r="A835" s="208">
        <v>41</v>
      </c>
      <c r="B835" s="176" t="s">
        <v>699</v>
      </c>
      <c r="C835" s="176">
        <v>41530</v>
      </c>
      <c r="D835" s="175" t="s">
        <v>440</v>
      </c>
      <c r="E835" s="172">
        <v>483</v>
      </c>
      <c r="F835" s="177">
        <v>223</v>
      </c>
      <c r="G835" s="177">
        <v>60</v>
      </c>
      <c r="H835" s="178">
        <v>200</v>
      </c>
      <c r="I835" s="172">
        <v>485</v>
      </c>
      <c r="J835" s="177">
        <v>230</v>
      </c>
      <c r="K835" s="177">
        <v>59</v>
      </c>
      <c r="L835" s="178">
        <v>196</v>
      </c>
      <c r="M835" s="172">
        <v>474</v>
      </c>
      <c r="N835" s="177">
        <v>223</v>
      </c>
      <c r="O835" s="177">
        <v>55</v>
      </c>
      <c r="P835" s="178">
        <v>196</v>
      </c>
    </row>
    <row r="836" spans="1:16" x14ac:dyDescent="0.3">
      <c r="A836" s="208">
        <v>15</v>
      </c>
      <c r="B836" s="176" t="s">
        <v>304</v>
      </c>
      <c r="C836" s="176">
        <v>15162</v>
      </c>
      <c r="D836" s="175" t="s">
        <v>316</v>
      </c>
      <c r="E836" s="172">
        <v>446</v>
      </c>
      <c r="F836" s="177">
        <v>117</v>
      </c>
      <c r="G836" s="177">
        <v>246</v>
      </c>
      <c r="H836" s="178">
        <v>83</v>
      </c>
      <c r="I836" s="172">
        <v>470</v>
      </c>
      <c r="J836" s="177">
        <v>125</v>
      </c>
      <c r="K836" s="177">
        <v>262</v>
      </c>
      <c r="L836" s="178">
        <v>83</v>
      </c>
      <c r="M836" s="172">
        <v>468</v>
      </c>
      <c r="N836" s="177">
        <v>124</v>
      </c>
      <c r="O836" s="177">
        <v>264</v>
      </c>
      <c r="P836" s="178">
        <v>80</v>
      </c>
    </row>
    <row r="837" spans="1:16" x14ac:dyDescent="0.3">
      <c r="A837" s="208">
        <v>85</v>
      </c>
      <c r="B837" s="176" t="s">
        <v>1105</v>
      </c>
      <c r="C837" s="176">
        <v>85315</v>
      </c>
      <c r="D837" s="175" t="s">
        <v>1118</v>
      </c>
      <c r="E837" s="172">
        <v>434</v>
      </c>
      <c r="F837" s="177">
        <v>75</v>
      </c>
      <c r="G837" s="177">
        <v>202</v>
      </c>
      <c r="H837" s="178">
        <v>157</v>
      </c>
      <c r="I837" s="172">
        <v>458</v>
      </c>
      <c r="J837" s="177">
        <v>79</v>
      </c>
      <c r="K837" s="177">
        <v>220</v>
      </c>
      <c r="L837" s="178">
        <v>159</v>
      </c>
      <c r="M837" s="172">
        <v>467</v>
      </c>
      <c r="N837" s="177">
        <v>77</v>
      </c>
      <c r="O837" s="177">
        <v>235</v>
      </c>
      <c r="P837" s="178">
        <v>155</v>
      </c>
    </row>
    <row r="838" spans="1:16" x14ac:dyDescent="0.3">
      <c r="A838" s="208">
        <v>41</v>
      </c>
      <c r="B838" s="176" t="s">
        <v>699</v>
      </c>
      <c r="C838" s="176">
        <v>41078</v>
      </c>
      <c r="D838" s="175" t="s">
        <v>706</v>
      </c>
      <c r="E838" s="172">
        <v>403</v>
      </c>
      <c r="F838" s="177">
        <v>186</v>
      </c>
      <c r="G838" s="177">
        <v>96</v>
      </c>
      <c r="H838" s="178">
        <v>121</v>
      </c>
      <c r="I838" s="172">
        <v>424</v>
      </c>
      <c r="J838" s="177">
        <v>193</v>
      </c>
      <c r="K838" s="177">
        <v>115</v>
      </c>
      <c r="L838" s="178">
        <v>116</v>
      </c>
      <c r="M838" s="172">
        <v>475</v>
      </c>
      <c r="N838" s="177">
        <v>252</v>
      </c>
      <c r="O838" s="177">
        <v>102</v>
      </c>
      <c r="P838" s="178">
        <v>121</v>
      </c>
    </row>
    <row r="839" spans="1:16" x14ac:dyDescent="0.3">
      <c r="A839" s="208">
        <v>41</v>
      </c>
      <c r="B839" s="176" t="s">
        <v>699</v>
      </c>
      <c r="C839" s="176">
        <v>41660</v>
      </c>
      <c r="D839" s="175" t="s">
        <v>724</v>
      </c>
      <c r="E839" s="172">
        <v>464</v>
      </c>
      <c r="F839" s="177">
        <v>187</v>
      </c>
      <c r="G839" s="177">
        <v>51</v>
      </c>
      <c r="H839" s="178">
        <v>226</v>
      </c>
      <c r="I839" s="172">
        <v>476</v>
      </c>
      <c r="J839" s="177">
        <v>196</v>
      </c>
      <c r="K839" s="177">
        <v>50</v>
      </c>
      <c r="L839" s="178">
        <v>230</v>
      </c>
      <c r="M839" s="172">
        <v>462</v>
      </c>
      <c r="N839" s="177">
        <v>194</v>
      </c>
      <c r="O839" s="177">
        <v>46</v>
      </c>
      <c r="P839" s="178">
        <v>222</v>
      </c>
    </row>
    <row r="840" spans="1:16" x14ac:dyDescent="0.3">
      <c r="A840" s="208">
        <v>76</v>
      </c>
      <c r="B840" s="176" t="s">
        <v>1062</v>
      </c>
      <c r="C840" s="176">
        <v>76243</v>
      </c>
      <c r="D840" s="175" t="s">
        <v>1074</v>
      </c>
      <c r="E840" s="172">
        <v>393</v>
      </c>
      <c r="F840" s="177">
        <v>183</v>
      </c>
      <c r="G840" s="177">
        <v>74</v>
      </c>
      <c r="H840" s="178">
        <v>136</v>
      </c>
      <c r="I840" s="172">
        <v>424</v>
      </c>
      <c r="J840" s="177">
        <v>202</v>
      </c>
      <c r="K840" s="177">
        <v>82</v>
      </c>
      <c r="L840" s="178">
        <v>140</v>
      </c>
      <c r="M840" s="172">
        <v>472</v>
      </c>
      <c r="N840" s="177">
        <v>200</v>
      </c>
      <c r="O840" s="177">
        <v>129</v>
      </c>
      <c r="P840" s="178">
        <v>143</v>
      </c>
    </row>
    <row r="841" spans="1:16" x14ac:dyDescent="0.3">
      <c r="A841" s="208">
        <v>52</v>
      </c>
      <c r="B841" s="176" t="s">
        <v>180</v>
      </c>
      <c r="C841" s="176">
        <v>52473</v>
      </c>
      <c r="D841" s="175" t="s">
        <v>613</v>
      </c>
      <c r="E841" s="172">
        <v>438</v>
      </c>
      <c r="F841" s="177">
        <v>201</v>
      </c>
      <c r="G841" s="177">
        <v>96</v>
      </c>
      <c r="H841" s="178">
        <v>141</v>
      </c>
      <c r="I841" s="172">
        <v>470</v>
      </c>
      <c r="J841" s="177">
        <v>217</v>
      </c>
      <c r="K841" s="177">
        <v>114</v>
      </c>
      <c r="L841" s="178">
        <v>139</v>
      </c>
      <c r="M841" s="172">
        <v>465</v>
      </c>
      <c r="N841" s="177">
        <v>216</v>
      </c>
      <c r="O841" s="177">
        <v>114</v>
      </c>
      <c r="P841" s="178">
        <v>135</v>
      </c>
    </row>
    <row r="842" spans="1:16" x14ac:dyDescent="0.3">
      <c r="A842" s="208">
        <v>68</v>
      </c>
      <c r="B842" s="176" t="s">
        <v>918</v>
      </c>
      <c r="C842" s="176">
        <v>68855</v>
      </c>
      <c r="D842" s="175" t="s">
        <v>989</v>
      </c>
      <c r="E842" s="172">
        <v>452</v>
      </c>
      <c r="F842" s="177">
        <v>129</v>
      </c>
      <c r="G842" s="177">
        <v>128</v>
      </c>
      <c r="H842" s="178">
        <v>195</v>
      </c>
      <c r="I842" s="172">
        <v>433</v>
      </c>
      <c r="J842" s="177">
        <v>135</v>
      </c>
      <c r="K842" s="177">
        <v>114</v>
      </c>
      <c r="L842" s="178">
        <v>184</v>
      </c>
      <c r="M842" s="172">
        <v>465</v>
      </c>
      <c r="N842" s="177">
        <v>129</v>
      </c>
      <c r="O842" s="177">
        <v>154</v>
      </c>
      <c r="P842" s="178">
        <v>182</v>
      </c>
    </row>
    <row r="843" spans="1:16" x14ac:dyDescent="0.3">
      <c r="A843" s="208">
        <v>15</v>
      </c>
      <c r="B843" s="176" t="s">
        <v>304</v>
      </c>
      <c r="C843" s="176">
        <v>15466</v>
      </c>
      <c r="D843" s="175" t="s">
        <v>356</v>
      </c>
      <c r="E843" s="172">
        <v>467</v>
      </c>
      <c r="F843" s="177">
        <v>248</v>
      </c>
      <c r="G843" s="177">
        <v>145</v>
      </c>
      <c r="H843" s="178">
        <v>74</v>
      </c>
      <c r="I843" s="172">
        <v>467</v>
      </c>
      <c r="J843" s="177">
        <v>254</v>
      </c>
      <c r="K843" s="177">
        <v>146</v>
      </c>
      <c r="L843" s="178">
        <v>67</v>
      </c>
      <c r="M843" s="172">
        <v>465</v>
      </c>
      <c r="N843" s="177">
        <v>254</v>
      </c>
      <c r="O843" s="177">
        <v>145</v>
      </c>
      <c r="P843" s="178">
        <v>66</v>
      </c>
    </row>
    <row r="844" spans="1:16" x14ac:dyDescent="0.3">
      <c r="A844" s="208">
        <v>25</v>
      </c>
      <c r="B844" s="176" t="s">
        <v>558</v>
      </c>
      <c r="C844" s="176">
        <v>25335</v>
      </c>
      <c r="D844" s="175" t="s">
        <v>600</v>
      </c>
      <c r="E844" s="172">
        <v>476</v>
      </c>
      <c r="F844" s="177">
        <v>234</v>
      </c>
      <c r="G844" s="177">
        <v>98</v>
      </c>
      <c r="H844" s="178">
        <v>144</v>
      </c>
      <c r="I844" s="172">
        <v>466</v>
      </c>
      <c r="J844" s="177">
        <v>239</v>
      </c>
      <c r="K844" s="177">
        <v>94</v>
      </c>
      <c r="L844" s="178">
        <v>133</v>
      </c>
      <c r="M844" s="172">
        <v>479</v>
      </c>
      <c r="N844" s="177">
        <v>239</v>
      </c>
      <c r="O844" s="177">
        <v>93</v>
      </c>
      <c r="P844" s="178">
        <v>147</v>
      </c>
    </row>
    <row r="845" spans="1:16" x14ac:dyDescent="0.3">
      <c r="A845" s="208">
        <v>19</v>
      </c>
      <c r="B845" s="176" t="s">
        <v>467</v>
      </c>
      <c r="C845" s="176">
        <v>19622</v>
      </c>
      <c r="D845" s="175" t="s">
        <v>492</v>
      </c>
      <c r="E845" s="172">
        <v>513</v>
      </c>
      <c r="F845" s="177">
        <v>208</v>
      </c>
      <c r="G845" s="177">
        <v>146</v>
      </c>
      <c r="H845" s="178">
        <v>159</v>
      </c>
      <c r="I845" s="172">
        <v>503</v>
      </c>
      <c r="J845" s="177">
        <v>222</v>
      </c>
      <c r="K845" s="177">
        <v>137</v>
      </c>
      <c r="L845" s="178">
        <v>144</v>
      </c>
      <c r="M845" s="172">
        <v>481</v>
      </c>
      <c r="N845" s="177">
        <v>183</v>
      </c>
      <c r="O845" s="177">
        <v>138</v>
      </c>
      <c r="P845" s="178">
        <v>160</v>
      </c>
    </row>
    <row r="846" spans="1:16" x14ac:dyDescent="0.3">
      <c r="A846" s="208">
        <v>15</v>
      </c>
      <c r="B846" s="176" t="s">
        <v>304</v>
      </c>
      <c r="C846" s="176">
        <v>15244</v>
      </c>
      <c r="D846" s="175" t="s">
        <v>334</v>
      </c>
      <c r="E846" s="172">
        <v>451</v>
      </c>
      <c r="F846" s="177">
        <v>204</v>
      </c>
      <c r="G846" s="177">
        <v>105</v>
      </c>
      <c r="H846" s="178">
        <v>142</v>
      </c>
      <c r="I846" s="172">
        <v>467</v>
      </c>
      <c r="J846" s="177">
        <v>210</v>
      </c>
      <c r="K846" s="177">
        <v>113</v>
      </c>
      <c r="L846" s="178">
        <v>144</v>
      </c>
      <c r="M846" s="172">
        <v>466</v>
      </c>
      <c r="N846" s="177">
        <v>209</v>
      </c>
      <c r="O846" s="177">
        <v>112</v>
      </c>
      <c r="P846" s="178">
        <v>145</v>
      </c>
    </row>
    <row r="847" spans="1:16" x14ac:dyDescent="0.3">
      <c r="A847" s="208">
        <v>41</v>
      </c>
      <c r="B847" s="176" t="s">
        <v>699</v>
      </c>
      <c r="C847" s="176">
        <v>41503</v>
      </c>
      <c r="D847" s="175" t="s">
        <v>718</v>
      </c>
      <c r="E847" s="172">
        <v>463</v>
      </c>
      <c r="F847" s="177">
        <v>178</v>
      </c>
      <c r="G847" s="177">
        <v>70</v>
      </c>
      <c r="H847" s="178">
        <v>215</v>
      </c>
      <c r="I847" s="172">
        <v>461</v>
      </c>
      <c r="J847" s="177">
        <v>183</v>
      </c>
      <c r="K847" s="177">
        <v>67</v>
      </c>
      <c r="L847" s="178">
        <v>211</v>
      </c>
      <c r="M847" s="172">
        <v>461</v>
      </c>
      <c r="N847" s="177">
        <v>180</v>
      </c>
      <c r="O847" s="177">
        <v>71</v>
      </c>
      <c r="P847" s="178">
        <v>210</v>
      </c>
    </row>
    <row r="848" spans="1:16" x14ac:dyDescent="0.3">
      <c r="A848" s="208">
        <v>68</v>
      </c>
      <c r="B848" s="176" t="s">
        <v>918</v>
      </c>
      <c r="C848" s="176">
        <v>68549</v>
      </c>
      <c r="D848" s="175" t="s">
        <v>971</v>
      </c>
      <c r="E848" s="172">
        <v>449</v>
      </c>
      <c r="F848" s="177">
        <v>97</v>
      </c>
      <c r="G848" s="177">
        <v>223</v>
      </c>
      <c r="H848" s="178">
        <v>129</v>
      </c>
      <c r="I848" s="172">
        <v>480</v>
      </c>
      <c r="J848" s="177">
        <v>104</v>
      </c>
      <c r="K848" s="177">
        <v>242</v>
      </c>
      <c r="L848" s="178">
        <v>134</v>
      </c>
      <c r="M848" s="172">
        <v>460</v>
      </c>
      <c r="N848" s="177">
        <v>98</v>
      </c>
      <c r="O848" s="177">
        <v>228</v>
      </c>
      <c r="P848" s="178">
        <v>134</v>
      </c>
    </row>
    <row r="849" spans="1:16" x14ac:dyDescent="0.3">
      <c r="A849" s="208">
        <v>25</v>
      </c>
      <c r="B849" s="176" t="s">
        <v>558</v>
      </c>
      <c r="C849" s="176">
        <v>25535</v>
      </c>
      <c r="D849" s="175" t="s">
        <v>622</v>
      </c>
      <c r="E849" s="172">
        <v>447</v>
      </c>
      <c r="F849" s="177">
        <v>180</v>
      </c>
      <c r="G849" s="177">
        <v>114</v>
      </c>
      <c r="H849" s="178">
        <v>153</v>
      </c>
      <c r="I849" s="172">
        <v>461</v>
      </c>
      <c r="J849" s="177">
        <v>199</v>
      </c>
      <c r="K849" s="177">
        <v>111</v>
      </c>
      <c r="L849" s="178">
        <v>151</v>
      </c>
      <c r="M849" s="172">
        <v>459</v>
      </c>
      <c r="N849" s="177">
        <v>200</v>
      </c>
      <c r="O849" s="177">
        <v>107</v>
      </c>
      <c r="P849" s="178">
        <v>152</v>
      </c>
    </row>
    <row r="850" spans="1:16" x14ac:dyDescent="0.3">
      <c r="A850" s="208">
        <v>52</v>
      </c>
      <c r="B850" s="176" t="s">
        <v>180</v>
      </c>
      <c r="C850" s="176">
        <v>52320</v>
      </c>
      <c r="D850" s="175" t="s">
        <v>822</v>
      </c>
      <c r="E850" s="172">
        <v>435</v>
      </c>
      <c r="F850" s="177">
        <v>188</v>
      </c>
      <c r="G850" s="177">
        <v>40</v>
      </c>
      <c r="H850" s="178">
        <v>207</v>
      </c>
      <c r="I850" s="172">
        <v>454</v>
      </c>
      <c r="J850" s="177">
        <v>200</v>
      </c>
      <c r="K850" s="177">
        <v>49</v>
      </c>
      <c r="L850" s="178">
        <v>205</v>
      </c>
      <c r="M850" s="172">
        <v>459</v>
      </c>
      <c r="N850" s="177">
        <v>198</v>
      </c>
      <c r="O850" s="177">
        <v>54</v>
      </c>
      <c r="P850" s="178">
        <v>207</v>
      </c>
    </row>
    <row r="851" spans="1:16" x14ac:dyDescent="0.3">
      <c r="A851" s="208">
        <v>8</v>
      </c>
      <c r="B851" s="176" t="s">
        <v>233</v>
      </c>
      <c r="C851" s="176">
        <v>8770</v>
      </c>
      <c r="D851" s="175" t="s">
        <v>253</v>
      </c>
      <c r="E851" s="172">
        <v>446</v>
      </c>
      <c r="F851" s="177">
        <v>167</v>
      </c>
      <c r="G851" s="177">
        <v>84</v>
      </c>
      <c r="H851" s="178">
        <v>195</v>
      </c>
      <c r="I851" s="172">
        <v>472</v>
      </c>
      <c r="J851" s="177">
        <v>187</v>
      </c>
      <c r="K851" s="177">
        <v>83</v>
      </c>
      <c r="L851" s="178">
        <v>202</v>
      </c>
      <c r="M851" s="172">
        <v>468</v>
      </c>
      <c r="N851" s="177">
        <v>170</v>
      </c>
      <c r="O851" s="177">
        <v>83</v>
      </c>
      <c r="P851" s="178">
        <v>215</v>
      </c>
    </row>
    <row r="852" spans="1:16" x14ac:dyDescent="0.3">
      <c r="A852" s="208">
        <v>25</v>
      </c>
      <c r="B852" s="176" t="s">
        <v>558</v>
      </c>
      <c r="C852" s="176">
        <v>25328</v>
      </c>
      <c r="D852" s="175" t="s">
        <v>599</v>
      </c>
      <c r="E852" s="172">
        <v>441</v>
      </c>
      <c r="F852" s="177">
        <v>164</v>
      </c>
      <c r="G852" s="177">
        <v>163</v>
      </c>
      <c r="H852" s="178">
        <v>114</v>
      </c>
      <c r="I852" s="172">
        <v>445</v>
      </c>
      <c r="J852" s="177">
        <v>172</v>
      </c>
      <c r="K852" s="177">
        <v>159</v>
      </c>
      <c r="L852" s="178">
        <v>114</v>
      </c>
      <c r="M852" s="172">
        <v>455</v>
      </c>
      <c r="N852" s="177">
        <v>170</v>
      </c>
      <c r="O852" s="177">
        <v>170</v>
      </c>
      <c r="P852" s="178">
        <v>115</v>
      </c>
    </row>
    <row r="853" spans="1:16" x14ac:dyDescent="0.3">
      <c r="A853" s="208">
        <v>5</v>
      </c>
      <c r="B853" s="176" t="s">
        <v>107</v>
      </c>
      <c r="C853" s="176">
        <v>5543</v>
      </c>
      <c r="D853" s="175" t="s">
        <v>185</v>
      </c>
      <c r="E853" s="172">
        <v>442</v>
      </c>
      <c r="F853" s="177">
        <v>219</v>
      </c>
      <c r="G853" s="177">
        <v>62</v>
      </c>
      <c r="H853" s="178">
        <v>161</v>
      </c>
      <c r="I853" s="172">
        <v>409</v>
      </c>
      <c r="J853" s="177">
        <v>182</v>
      </c>
      <c r="K853" s="177">
        <v>56</v>
      </c>
      <c r="L853" s="178">
        <v>171</v>
      </c>
      <c r="M853" s="172">
        <v>459</v>
      </c>
      <c r="N853" s="177">
        <v>228</v>
      </c>
      <c r="O853" s="177">
        <v>53</v>
      </c>
      <c r="P853" s="178">
        <v>178</v>
      </c>
    </row>
    <row r="854" spans="1:16" x14ac:dyDescent="0.3">
      <c r="A854" s="208">
        <v>25</v>
      </c>
      <c r="B854" s="176" t="s">
        <v>558</v>
      </c>
      <c r="C854" s="176">
        <v>25898</v>
      </c>
      <c r="D854" s="175" t="s">
        <v>667</v>
      </c>
      <c r="E854" s="172">
        <v>448</v>
      </c>
      <c r="F854" s="177">
        <v>113</v>
      </c>
      <c r="G854" s="177">
        <v>227</v>
      </c>
      <c r="H854" s="178">
        <v>108</v>
      </c>
      <c r="I854" s="172">
        <v>476</v>
      </c>
      <c r="J854" s="177">
        <v>115</v>
      </c>
      <c r="K854" s="177">
        <v>252</v>
      </c>
      <c r="L854" s="178">
        <v>109</v>
      </c>
      <c r="M854" s="172">
        <v>447</v>
      </c>
      <c r="N854" s="177">
        <v>114</v>
      </c>
      <c r="O854" s="177">
        <v>229</v>
      </c>
      <c r="P854" s="178">
        <v>104</v>
      </c>
    </row>
    <row r="855" spans="1:16" x14ac:dyDescent="0.3">
      <c r="A855" s="208">
        <v>68</v>
      </c>
      <c r="B855" s="176" t="s">
        <v>918</v>
      </c>
      <c r="C855" s="176">
        <v>68162</v>
      </c>
      <c r="D855" s="175" t="s">
        <v>928</v>
      </c>
      <c r="E855" s="172">
        <v>452</v>
      </c>
      <c r="F855" s="177">
        <v>217</v>
      </c>
      <c r="G855" s="177">
        <v>89</v>
      </c>
      <c r="H855" s="178">
        <v>146</v>
      </c>
      <c r="I855" s="172">
        <v>457</v>
      </c>
      <c r="J855" s="177">
        <v>225</v>
      </c>
      <c r="K855" s="177">
        <v>80</v>
      </c>
      <c r="L855" s="178">
        <v>152</v>
      </c>
      <c r="M855" s="172">
        <v>450</v>
      </c>
      <c r="N855" s="177">
        <v>220</v>
      </c>
      <c r="O855" s="177">
        <v>78</v>
      </c>
      <c r="P855" s="178">
        <v>152</v>
      </c>
    </row>
    <row r="856" spans="1:16" x14ac:dyDescent="0.3">
      <c r="A856" s="208">
        <v>52</v>
      </c>
      <c r="B856" s="176" t="s">
        <v>180</v>
      </c>
      <c r="C856" s="176">
        <v>52022</v>
      </c>
      <c r="D856" s="175" t="s">
        <v>804</v>
      </c>
      <c r="E856" s="172">
        <v>441</v>
      </c>
      <c r="F856" s="177">
        <v>143</v>
      </c>
      <c r="G856" s="177">
        <v>126</v>
      </c>
      <c r="H856" s="178">
        <v>172</v>
      </c>
      <c r="I856" s="172">
        <v>446</v>
      </c>
      <c r="J856" s="177">
        <v>145</v>
      </c>
      <c r="K856" s="177">
        <v>135</v>
      </c>
      <c r="L856" s="178">
        <v>166</v>
      </c>
      <c r="M856" s="172">
        <v>453</v>
      </c>
      <c r="N856" s="177">
        <v>142</v>
      </c>
      <c r="O856" s="177">
        <v>141</v>
      </c>
      <c r="P856" s="178">
        <v>170</v>
      </c>
    </row>
    <row r="857" spans="1:16" x14ac:dyDescent="0.3">
      <c r="A857" s="208">
        <v>52</v>
      </c>
      <c r="B857" s="176" t="s">
        <v>180</v>
      </c>
      <c r="C857" s="176">
        <v>52210</v>
      </c>
      <c r="D857" s="175" t="s">
        <v>811</v>
      </c>
      <c r="E857" s="172">
        <v>437</v>
      </c>
      <c r="F857" s="177">
        <v>129</v>
      </c>
      <c r="G857" s="177">
        <v>97</v>
      </c>
      <c r="H857" s="178">
        <v>211</v>
      </c>
      <c r="I857" s="172">
        <v>468</v>
      </c>
      <c r="J857" s="177">
        <v>137</v>
      </c>
      <c r="K857" s="177">
        <v>118</v>
      </c>
      <c r="L857" s="178">
        <v>213</v>
      </c>
      <c r="M857" s="172">
        <v>448</v>
      </c>
      <c r="N857" s="177">
        <v>131</v>
      </c>
      <c r="O857" s="177">
        <v>105</v>
      </c>
      <c r="P857" s="178">
        <v>212</v>
      </c>
    </row>
    <row r="858" spans="1:16" x14ac:dyDescent="0.3">
      <c r="A858" s="208">
        <v>5</v>
      </c>
      <c r="B858" s="176" t="s">
        <v>107</v>
      </c>
      <c r="C858" s="176">
        <v>5004</v>
      </c>
      <c r="D858" s="175" t="s">
        <v>110</v>
      </c>
      <c r="E858" s="172">
        <v>514</v>
      </c>
      <c r="F858" s="177">
        <v>65</v>
      </c>
      <c r="G858" s="177">
        <v>368</v>
      </c>
      <c r="H858" s="178">
        <v>81</v>
      </c>
      <c r="I858" s="172">
        <v>463</v>
      </c>
      <c r="J858" s="177">
        <v>65</v>
      </c>
      <c r="K858" s="177">
        <v>329</v>
      </c>
      <c r="L858" s="178">
        <v>69</v>
      </c>
      <c r="M858" s="172">
        <v>446</v>
      </c>
      <c r="N858" s="177">
        <v>62</v>
      </c>
      <c r="O858" s="177">
        <v>314</v>
      </c>
      <c r="P858" s="178">
        <v>70</v>
      </c>
    </row>
    <row r="859" spans="1:16" x14ac:dyDescent="0.3">
      <c r="A859" s="208">
        <v>5</v>
      </c>
      <c r="B859" s="176" t="s">
        <v>107</v>
      </c>
      <c r="C859" s="176">
        <v>5206</v>
      </c>
      <c r="D859" s="175" t="s">
        <v>146</v>
      </c>
      <c r="E859" s="172">
        <v>443</v>
      </c>
      <c r="F859" s="177">
        <v>111</v>
      </c>
      <c r="G859" s="177">
        <v>162</v>
      </c>
      <c r="H859" s="178">
        <v>170</v>
      </c>
      <c r="I859" s="172">
        <v>451</v>
      </c>
      <c r="J859" s="177">
        <v>120</v>
      </c>
      <c r="K859" s="177">
        <v>160</v>
      </c>
      <c r="L859" s="178">
        <v>171</v>
      </c>
      <c r="M859" s="172">
        <v>454</v>
      </c>
      <c r="N859" s="177">
        <v>113</v>
      </c>
      <c r="O859" s="177">
        <v>161</v>
      </c>
      <c r="P859" s="178">
        <v>180</v>
      </c>
    </row>
    <row r="860" spans="1:16" x14ac:dyDescent="0.3">
      <c r="A860" s="208">
        <v>68</v>
      </c>
      <c r="B860" s="176" t="s">
        <v>918</v>
      </c>
      <c r="C860" s="176">
        <v>68327</v>
      </c>
      <c r="D860" s="175" t="s">
        <v>951</v>
      </c>
      <c r="E860" s="172">
        <v>469</v>
      </c>
      <c r="F860" s="177">
        <v>92</v>
      </c>
      <c r="G860" s="177">
        <v>252</v>
      </c>
      <c r="H860" s="178">
        <v>125</v>
      </c>
      <c r="I860" s="172">
        <v>463</v>
      </c>
      <c r="J860" s="177">
        <v>96</v>
      </c>
      <c r="K860" s="177">
        <v>245</v>
      </c>
      <c r="L860" s="178">
        <v>122</v>
      </c>
      <c r="M860" s="172">
        <v>445</v>
      </c>
      <c r="N860" s="177">
        <v>87</v>
      </c>
      <c r="O860" s="177">
        <v>234</v>
      </c>
      <c r="P860" s="178">
        <v>124</v>
      </c>
    </row>
    <row r="861" spans="1:16" x14ac:dyDescent="0.3">
      <c r="A861" s="208">
        <v>13</v>
      </c>
      <c r="B861" s="176" t="s">
        <v>257</v>
      </c>
      <c r="C861" s="176">
        <v>13600</v>
      </c>
      <c r="D861" s="175" t="s">
        <v>284</v>
      </c>
      <c r="E861" s="172">
        <v>445</v>
      </c>
      <c r="F861" s="177">
        <v>180</v>
      </c>
      <c r="G861" s="177">
        <v>127</v>
      </c>
      <c r="H861" s="178">
        <v>138</v>
      </c>
      <c r="I861" s="172">
        <v>446</v>
      </c>
      <c r="J861" s="177">
        <v>189</v>
      </c>
      <c r="K861" s="177">
        <v>126</v>
      </c>
      <c r="L861" s="178">
        <v>131</v>
      </c>
      <c r="M861" s="172">
        <v>424</v>
      </c>
      <c r="N861" s="177">
        <v>186</v>
      </c>
      <c r="O861" s="177">
        <v>126</v>
      </c>
      <c r="P861" s="178">
        <v>112</v>
      </c>
    </row>
    <row r="862" spans="1:16" x14ac:dyDescent="0.3">
      <c r="A862" s="208">
        <v>41</v>
      </c>
      <c r="B862" s="176" t="s">
        <v>699</v>
      </c>
      <c r="C862" s="176">
        <v>41801</v>
      </c>
      <c r="D862" s="175" t="s">
        <v>730</v>
      </c>
      <c r="E862" s="172">
        <v>423</v>
      </c>
      <c r="F862" s="177">
        <v>144</v>
      </c>
      <c r="G862" s="177">
        <v>96</v>
      </c>
      <c r="H862" s="178">
        <v>183</v>
      </c>
      <c r="I862" s="172">
        <v>438</v>
      </c>
      <c r="J862" s="177">
        <v>151</v>
      </c>
      <c r="K862" s="177">
        <v>107</v>
      </c>
      <c r="L862" s="178">
        <v>180</v>
      </c>
      <c r="M862" s="172">
        <v>445</v>
      </c>
      <c r="N862" s="177">
        <v>148</v>
      </c>
      <c r="O862" s="177">
        <v>113</v>
      </c>
      <c r="P862" s="178">
        <v>184</v>
      </c>
    </row>
    <row r="863" spans="1:16" x14ac:dyDescent="0.3">
      <c r="A863" s="208">
        <v>5</v>
      </c>
      <c r="B863" s="176" t="s">
        <v>107</v>
      </c>
      <c r="C863" s="176">
        <v>5134</v>
      </c>
      <c r="D863" s="175" t="s">
        <v>135</v>
      </c>
      <c r="E863" s="172">
        <v>463</v>
      </c>
      <c r="F863" s="177">
        <v>218</v>
      </c>
      <c r="G863" s="177">
        <v>88</v>
      </c>
      <c r="H863" s="178">
        <v>157</v>
      </c>
      <c r="I863" s="172">
        <v>456</v>
      </c>
      <c r="J863" s="177">
        <v>209</v>
      </c>
      <c r="K863" s="177">
        <v>88</v>
      </c>
      <c r="L863" s="178">
        <v>159</v>
      </c>
      <c r="M863" s="172">
        <v>437</v>
      </c>
      <c r="N863" s="177">
        <v>205</v>
      </c>
      <c r="O863" s="177">
        <v>75</v>
      </c>
      <c r="P863" s="178">
        <v>157</v>
      </c>
    </row>
    <row r="864" spans="1:16" x14ac:dyDescent="0.3">
      <c r="A864" s="208">
        <v>13</v>
      </c>
      <c r="B864" s="176" t="s">
        <v>257</v>
      </c>
      <c r="C864" s="176">
        <v>13030</v>
      </c>
      <c r="D864" s="175" t="s">
        <v>260</v>
      </c>
      <c r="E864" s="172">
        <v>419</v>
      </c>
      <c r="F864" s="177">
        <v>191</v>
      </c>
      <c r="G864" s="177">
        <v>44</v>
      </c>
      <c r="H864" s="178">
        <v>184</v>
      </c>
      <c r="I864" s="172">
        <v>441</v>
      </c>
      <c r="J864" s="177">
        <v>201</v>
      </c>
      <c r="K864" s="177">
        <v>42</v>
      </c>
      <c r="L864" s="178">
        <v>198</v>
      </c>
      <c r="M864" s="172">
        <v>414</v>
      </c>
      <c r="N864" s="177">
        <v>198</v>
      </c>
      <c r="O864" s="177">
        <v>43</v>
      </c>
      <c r="P864" s="178">
        <v>173</v>
      </c>
    </row>
    <row r="865" spans="1:16" x14ac:dyDescent="0.3">
      <c r="A865" s="208">
        <v>52</v>
      </c>
      <c r="B865" s="176" t="s">
        <v>180</v>
      </c>
      <c r="C865" s="176">
        <v>52411</v>
      </c>
      <c r="D865" s="175" t="s">
        <v>832</v>
      </c>
      <c r="E865" s="172">
        <v>435</v>
      </c>
      <c r="F865" s="177">
        <v>173</v>
      </c>
      <c r="G865" s="177">
        <v>56</v>
      </c>
      <c r="H865" s="178">
        <v>206</v>
      </c>
      <c r="I865" s="172">
        <v>443</v>
      </c>
      <c r="J865" s="177">
        <v>182</v>
      </c>
      <c r="K865" s="177">
        <v>55</v>
      </c>
      <c r="L865" s="178">
        <v>206</v>
      </c>
      <c r="M865" s="172">
        <v>436</v>
      </c>
      <c r="N865" s="177">
        <v>179</v>
      </c>
      <c r="O865" s="177">
        <v>53</v>
      </c>
      <c r="P865" s="178">
        <v>204</v>
      </c>
    </row>
    <row r="866" spans="1:16" x14ac:dyDescent="0.3">
      <c r="A866" s="208">
        <v>15</v>
      </c>
      <c r="B866" s="176" t="s">
        <v>304</v>
      </c>
      <c r="C866" s="176">
        <v>15296</v>
      </c>
      <c r="D866" s="175" t="s">
        <v>339</v>
      </c>
      <c r="E866" s="172">
        <v>451</v>
      </c>
      <c r="F866" s="177">
        <v>231</v>
      </c>
      <c r="G866" s="177">
        <v>171</v>
      </c>
      <c r="H866" s="178">
        <v>49</v>
      </c>
      <c r="I866" s="172">
        <v>451</v>
      </c>
      <c r="J866" s="177">
        <v>236</v>
      </c>
      <c r="K866" s="177">
        <v>165</v>
      </c>
      <c r="L866" s="178">
        <v>50</v>
      </c>
      <c r="M866" s="172">
        <v>448</v>
      </c>
      <c r="N866" s="177">
        <v>237</v>
      </c>
      <c r="O866" s="177">
        <v>151</v>
      </c>
      <c r="P866" s="178">
        <v>60</v>
      </c>
    </row>
    <row r="867" spans="1:16" x14ac:dyDescent="0.3">
      <c r="A867" s="208">
        <v>25</v>
      </c>
      <c r="B867" s="176" t="s">
        <v>558</v>
      </c>
      <c r="C867" s="176">
        <v>25845</v>
      </c>
      <c r="D867" s="175" t="s">
        <v>658</v>
      </c>
      <c r="E867" s="172">
        <v>468</v>
      </c>
      <c r="F867" s="177">
        <v>119</v>
      </c>
      <c r="G867" s="177">
        <v>152</v>
      </c>
      <c r="H867" s="178">
        <v>197</v>
      </c>
      <c r="I867" s="172">
        <v>477</v>
      </c>
      <c r="J867" s="177">
        <v>119</v>
      </c>
      <c r="K867" s="177">
        <v>157</v>
      </c>
      <c r="L867" s="178">
        <v>201</v>
      </c>
      <c r="M867" s="172">
        <v>457</v>
      </c>
      <c r="N867" s="177">
        <v>116</v>
      </c>
      <c r="O867" s="177">
        <v>120</v>
      </c>
      <c r="P867" s="178">
        <v>221</v>
      </c>
    </row>
    <row r="868" spans="1:16" x14ac:dyDescent="0.3">
      <c r="A868" s="208">
        <v>44</v>
      </c>
      <c r="B868" s="176" t="s">
        <v>734</v>
      </c>
      <c r="C868" s="176">
        <v>44110</v>
      </c>
      <c r="D868" s="175" t="s">
        <v>739</v>
      </c>
      <c r="E868" s="172">
        <v>428</v>
      </c>
      <c r="F868" s="177">
        <v>152</v>
      </c>
      <c r="G868" s="177">
        <v>79</v>
      </c>
      <c r="H868" s="178">
        <v>197</v>
      </c>
      <c r="I868" s="172">
        <v>442</v>
      </c>
      <c r="J868" s="177">
        <v>167</v>
      </c>
      <c r="K868" s="177">
        <v>84</v>
      </c>
      <c r="L868" s="178">
        <v>191</v>
      </c>
      <c r="M868" s="172">
        <v>430</v>
      </c>
      <c r="N868" s="177">
        <v>163</v>
      </c>
      <c r="O868" s="177">
        <v>82</v>
      </c>
      <c r="P868" s="178">
        <v>185</v>
      </c>
    </row>
    <row r="869" spans="1:16" x14ac:dyDescent="0.3">
      <c r="A869" s="208">
        <v>5</v>
      </c>
      <c r="B869" s="176" t="s">
        <v>107</v>
      </c>
      <c r="C869" s="176">
        <v>5475</v>
      </c>
      <c r="D869" s="175" t="s">
        <v>178</v>
      </c>
      <c r="E869" s="172">
        <v>433</v>
      </c>
      <c r="F869" s="177">
        <v>141</v>
      </c>
      <c r="G869" s="177">
        <v>59</v>
      </c>
      <c r="H869" s="178">
        <v>233</v>
      </c>
      <c r="I869" s="172">
        <v>444</v>
      </c>
      <c r="J869" s="177">
        <v>147</v>
      </c>
      <c r="K869" s="177">
        <v>57</v>
      </c>
      <c r="L869" s="178">
        <v>240</v>
      </c>
      <c r="M869" s="172">
        <v>427</v>
      </c>
      <c r="N869" s="177">
        <v>140</v>
      </c>
      <c r="O869" s="177">
        <v>55</v>
      </c>
      <c r="P869" s="178">
        <v>232</v>
      </c>
    </row>
    <row r="870" spans="1:16" x14ac:dyDescent="0.3">
      <c r="A870" s="208">
        <v>68</v>
      </c>
      <c r="B870" s="176" t="s">
        <v>918</v>
      </c>
      <c r="C870" s="176">
        <v>68013</v>
      </c>
      <c r="D870" s="175" t="s">
        <v>920</v>
      </c>
      <c r="E870" s="172">
        <v>352</v>
      </c>
      <c r="F870" s="177">
        <v>55</v>
      </c>
      <c r="G870" s="177">
        <v>212</v>
      </c>
      <c r="H870" s="178">
        <v>85</v>
      </c>
      <c r="I870" s="172">
        <v>329</v>
      </c>
      <c r="J870" s="177">
        <v>59</v>
      </c>
      <c r="K870" s="177">
        <v>179</v>
      </c>
      <c r="L870" s="178">
        <v>91</v>
      </c>
      <c r="M870" s="172">
        <v>435</v>
      </c>
      <c r="N870" s="177">
        <v>52</v>
      </c>
      <c r="O870" s="177">
        <v>289</v>
      </c>
      <c r="P870" s="178">
        <v>94</v>
      </c>
    </row>
    <row r="871" spans="1:16" x14ac:dyDescent="0.3">
      <c r="A871" s="208">
        <v>50</v>
      </c>
      <c r="B871" s="176" t="s">
        <v>777</v>
      </c>
      <c r="C871" s="176">
        <v>50251</v>
      </c>
      <c r="D871" s="175" t="s">
        <v>786</v>
      </c>
      <c r="E871" s="172">
        <v>416</v>
      </c>
      <c r="F871" s="177">
        <v>156</v>
      </c>
      <c r="G871" s="177">
        <v>110</v>
      </c>
      <c r="H871" s="178">
        <v>150</v>
      </c>
      <c r="I871" s="172">
        <v>425</v>
      </c>
      <c r="J871" s="177">
        <v>162</v>
      </c>
      <c r="K871" s="177">
        <v>104</v>
      </c>
      <c r="L871" s="178">
        <v>159</v>
      </c>
      <c r="M871" s="172">
        <v>433</v>
      </c>
      <c r="N871" s="177">
        <v>158</v>
      </c>
      <c r="O871" s="177">
        <v>114</v>
      </c>
      <c r="P871" s="178">
        <v>161</v>
      </c>
    </row>
    <row r="872" spans="1:16" x14ac:dyDescent="0.3">
      <c r="A872" s="208">
        <v>52</v>
      </c>
      <c r="B872" s="176" t="s">
        <v>180</v>
      </c>
      <c r="C872" s="176">
        <v>52405</v>
      </c>
      <c r="D872" s="175" t="s">
        <v>831</v>
      </c>
      <c r="E872" s="172">
        <v>422</v>
      </c>
      <c r="F872" s="177">
        <v>180</v>
      </c>
      <c r="G872" s="177">
        <v>82</v>
      </c>
      <c r="H872" s="178">
        <v>160</v>
      </c>
      <c r="I872" s="172">
        <v>435</v>
      </c>
      <c r="J872" s="177">
        <v>194</v>
      </c>
      <c r="K872" s="177">
        <v>80</v>
      </c>
      <c r="L872" s="178">
        <v>161</v>
      </c>
      <c r="M872" s="172">
        <v>432</v>
      </c>
      <c r="N872" s="177">
        <v>193</v>
      </c>
      <c r="O872" s="177">
        <v>77</v>
      </c>
      <c r="P872" s="178">
        <v>162</v>
      </c>
    </row>
    <row r="873" spans="1:16" x14ac:dyDescent="0.3">
      <c r="A873" s="208">
        <v>52</v>
      </c>
      <c r="B873" s="176" t="s">
        <v>180</v>
      </c>
      <c r="C873" s="176">
        <v>52287</v>
      </c>
      <c r="D873" s="175" t="s">
        <v>820</v>
      </c>
      <c r="E873" s="172">
        <v>411</v>
      </c>
      <c r="F873" s="177">
        <v>144</v>
      </c>
      <c r="G873" s="177">
        <v>73</v>
      </c>
      <c r="H873" s="178">
        <v>194</v>
      </c>
      <c r="I873" s="172">
        <v>437</v>
      </c>
      <c r="J873" s="177">
        <v>158</v>
      </c>
      <c r="K873" s="177">
        <v>77</v>
      </c>
      <c r="L873" s="178">
        <v>202</v>
      </c>
      <c r="M873" s="172">
        <v>429</v>
      </c>
      <c r="N873" s="177">
        <v>152</v>
      </c>
      <c r="O873" s="177">
        <v>74</v>
      </c>
      <c r="P873" s="178">
        <v>203</v>
      </c>
    </row>
    <row r="874" spans="1:16" x14ac:dyDescent="0.3">
      <c r="A874" s="208">
        <v>52</v>
      </c>
      <c r="B874" s="176" t="s">
        <v>180</v>
      </c>
      <c r="C874" s="176">
        <v>52352</v>
      </c>
      <c r="D874" s="175" t="s">
        <v>824</v>
      </c>
      <c r="E874" s="172">
        <v>433</v>
      </c>
      <c r="F874" s="177">
        <v>160</v>
      </c>
      <c r="G874" s="177">
        <v>74</v>
      </c>
      <c r="H874" s="178">
        <v>199</v>
      </c>
      <c r="I874" s="172">
        <v>443</v>
      </c>
      <c r="J874" s="177">
        <v>164</v>
      </c>
      <c r="K874" s="177">
        <v>76</v>
      </c>
      <c r="L874" s="178">
        <v>203</v>
      </c>
      <c r="M874" s="172">
        <v>428</v>
      </c>
      <c r="N874" s="177">
        <v>162</v>
      </c>
      <c r="O874" s="177">
        <v>62</v>
      </c>
      <c r="P874" s="178">
        <v>204</v>
      </c>
    </row>
    <row r="875" spans="1:16" x14ac:dyDescent="0.3">
      <c r="A875" s="208">
        <v>52</v>
      </c>
      <c r="B875" s="176" t="s">
        <v>180</v>
      </c>
      <c r="C875" s="176">
        <v>52390</v>
      </c>
      <c r="D875" s="175" t="s">
        <v>830</v>
      </c>
      <c r="E875" s="172">
        <v>428</v>
      </c>
      <c r="F875" s="177">
        <v>170</v>
      </c>
      <c r="G875" s="177">
        <v>145</v>
      </c>
      <c r="H875" s="178">
        <v>113</v>
      </c>
      <c r="I875" s="172">
        <v>441</v>
      </c>
      <c r="J875" s="177">
        <v>178</v>
      </c>
      <c r="K875" s="177">
        <v>143</v>
      </c>
      <c r="L875" s="178">
        <v>120</v>
      </c>
      <c r="M875" s="172">
        <v>415</v>
      </c>
      <c r="N875" s="177">
        <v>175</v>
      </c>
      <c r="O875" s="177">
        <v>132</v>
      </c>
      <c r="P875" s="178">
        <v>108</v>
      </c>
    </row>
    <row r="876" spans="1:16" x14ac:dyDescent="0.3">
      <c r="A876" s="208">
        <v>15</v>
      </c>
      <c r="B876" s="176" t="s">
        <v>304</v>
      </c>
      <c r="C876" s="176">
        <v>15189</v>
      </c>
      <c r="D876" s="175" t="s">
        <v>323</v>
      </c>
      <c r="E876" s="172">
        <v>418</v>
      </c>
      <c r="F876" s="177">
        <v>243</v>
      </c>
      <c r="G876" s="177">
        <v>126</v>
      </c>
      <c r="H876" s="178">
        <v>49</v>
      </c>
      <c r="I876" s="172">
        <v>426</v>
      </c>
      <c r="J876" s="177">
        <v>247</v>
      </c>
      <c r="K876" s="177">
        <v>129</v>
      </c>
      <c r="L876" s="178">
        <v>50</v>
      </c>
      <c r="M876" s="172">
        <v>430</v>
      </c>
      <c r="N876" s="177">
        <v>247</v>
      </c>
      <c r="O876" s="177">
        <v>130</v>
      </c>
      <c r="P876" s="178">
        <v>53</v>
      </c>
    </row>
    <row r="877" spans="1:16" x14ac:dyDescent="0.3">
      <c r="A877" s="208">
        <v>70</v>
      </c>
      <c r="B877" s="176" t="s">
        <v>498</v>
      </c>
      <c r="C877" s="176">
        <v>70204</v>
      </c>
      <c r="D877" s="175" t="s">
        <v>995</v>
      </c>
      <c r="E877" s="172">
        <v>432</v>
      </c>
      <c r="F877" s="177">
        <v>229</v>
      </c>
      <c r="G877" s="177">
        <v>83</v>
      </c>
      <c r="H877" s="178">
        <v>120</v>
      </c>
      <c r="I877" s="172">
        <v>439</v>
      </c>
      <c r="J877" s="177">
        <v>229</v>
      </c>
      <c r="K877" s="177">
        <v>77</v>
      </c>
      <c r="L877" s="178">
        <v>133</v>
      </c>
      <c r="M877" s="172">
        <v>418</v>
      </c>
      <c r="N877" s="177">
        <v>225</v>
      </c>
      <c r="O877" s="177">
        <v>69</v>
      </c>
      <c r="P877" s="178">
        <v>124</v>
      </c>
    </row>
    <row r="878" spans="1:16" x14ac:dyDescent="0.3">
      <c r="A878" s="208">
        <v>8</v>
      </c>
      <c r="B878" s="176" t="s">
        <v>233</v>
      </c>
      <c r="C878" s="176">
        <v>8849</v>
      </c>
      <c r="D878" s="175" t="s">
        <v>255</v>
      </c>
      <c r="E878" s="172">
        <v>412</v>
      </c>
      <c r="F878" s="177">
        <v>113</v>
      </c>
      <c r="G878" s="177">
        <v>92</v>
      </c>
      <c r="H878" s="178">
        <v>207</v>
      </c>
      <c r="I878" s="172">
        <v>425</v>
      </c>
      <c r="J878" s="177">
        <v>114</v>
      </c>
      <c r="K878" s="177">
        <v>91</v>
      </c>
      <c r="L878" s="178">
        <v>220</v>
      </c>
      <c r="M878" s="172">
        <v>427</v>
      </c>
      <c r="N878" s="177">
        <v>108</v>
      </c>
      <c r="O878" s="177">
        <v>99</v>
      </c>
      <c r="P878" s="178">
        <v>220</v>
      </c>
    </row>
    <row r="879" spans="1:16" x14ac:dyDescent="0.3">
      <c r="A879" s="208">
        <v>52</v>
      </c>
      <c r="B879" s="176" t="s">
        <v>180</v>
      </c>
      <c r="C879" s="176">
        <v>52520</v>
      </c>
      <c r="D879" s="175" t="s">
        <v>838</v>
      </c>
      <c r="E879" s="172">
        <v>426</v>
      </c>
      <c r="F879" s="177">
        <v>167</v>
      </c>
      <c r="G879" s="177">
        <v>48</v>
      </c>
      <c r="H879" s="178">
        <v>211</v>
      </c>
      <c r="I879" s="172">
        <v>429</v>
      </c>
      <c r="J879" s="177">
        <v>182</v>
      </c>
      <c r="K879" s="177">
        <v>39</v>
      </c>
      <c r="L879" s="178">
        <v>208</v>
      </c>
      <c r="M879" s="172">
        <v>429</v>
      </c>
      <c r="N879" s="177">
        <v>179</v>
      </c>
      <c r="O879" s="177">
        <v>37</v>
      </c>
      <c r="P879" s="178">
        <v>213</v>
      </c>
    </row>
    <row r="880" spans="1:16" x14ac:dyDescent="0.3">
      <c r="A880" s="208">
        <v>52</v>
      </c>
      <c r="B880" s="176" t="s">
        <v>180</v>
      </c>
      <c r="C880" s="176">
        <v>52506</v>
      </c>
      <c r="D880" s="175" t="s">
        <v>837</v>
      </c>
      <c r="E880" s="172">
        <v>434</v>
      </c>
      <c r="F880" s="177">
        <v>108</v>
      </c>
      <c r="G880" s="177">
        <v>150</v>
      </c>
      <c r="H880" s="178">
        <v>176</v>
      </c>
      <c r="I880" s="172">
        <v>446</v>
      </c>
      <c r="J880" s="177">
        <v>116</v>
      </c>
      <c r="K880" s="177">
        <v>151</v>
      </c>
      <c r="L880" s="178">
        <v>179</v>
      </c>
      <c r="M880" s="172">
        <v>420</v>
      </c>
      <c r="N880" s="177">
        <v>113</v>
      </c>
      <c r="O880" s="177">
        <v>131</v>
      </c>
      <c r="P880" s="178">
        <v>176</v>
      </c>
    </row>
    <row r="881" spans="1:16" x14ac:dyDescent="0.3">
      <c r="A881" s="208">
        <v>5</v>
      </c>
      <c r="B881" s="176" t="s">
        <v>107</v>
      </c>
      <c r="C881" s="176">
        <v>5145</v>
      </c>
      <c r="D881" s="175" t="s">
        <v>138</v>
      </c>
      <c r="E881" s="172">
        <v>422</v>
      </c>
      <c r="F881" s="177">
        <v>132</v>
      </c>
      <c r="G881" s="177">
        <v>161</v>
      </c>
      <c r="H881" s="178">
        <v>129</v>
      </c>
      <c r="I881" s="172">
        <v>444</v>
      </c>
      <c r="J881" s="177">
        <v>141</v>
      </c>
      <c r="K881" s="177">
        <v>167</v>
      </c>
      <c r="L881" s="178">
        <v>136</v>
      </c>
      <c r="M881" s="172">
        <v>425</v>
      </c>
      <c r="N881" s="177">
        <v>139</v>
      </c>
      <c r="O881" s="177">
        <v>148</v>
      </c>
      <c r="P881" s="178">
        <v>138</v>
      </c>
    </row>
    <row r="882" spans="1:16" x14ac:dyDescent="0.3">
      <c r="A882" s="208">
        <v>41</v>
      </c>
      <c r="B882" s="176" t="s">
        <v>699</v>
      </c>
      <c r="C882" s="176">
        <v>41518</v>
      </c>
      <c r="D882" s="175" t="s">
        <v>719</v>
      </c>
      <c r="E882" s="172">
        <v>405</v>
      </c>
      <c r="F882" s="177">
        <v>114</v>
      </c>
      <c r="G882" s="177">
        <v>110</v>
      </c>
      <c r="H882" s="178">
        <v>181</v>
      </c>
      <c r="I882" s="172">
        <v>405</v>
      </c>
      <c r="J882" s="177">
        <v>121</v>
      </c>
      <c r="K882" s="177">
        <v>99</v>
      </c>
      <c r="L882" s="178">
        <v>185</v>
      </c>
      <c r="M882" s="172">
        <v>421</v>
      </c>
      <c r="N882" s="177">
        <v>118</v>
      </c>
      <c r="O882" s="177">
        <v>117</v>
      </c>
      <c r="P882" s="178">
        <v>186</v>
      </c>
    </row>
    <row r="883" spans="1:16" x14ac:dyDescent="0.3">
      <c r="A883" s="208">
        <v>15</v>
      </c>
      <c r="B883" s="176" t="s">
        <v>304</v>
      </c>
      <c r="C883" s="176">
        <v>15673</v>
      </c>
      <c r="D883" s="175" t="s">
        <v>385</v>
      </c>
      <c r="E883" s="172">
        <v>428</v>
      </c>
      <c r="F883" s="177">
        <v>116</v>
      </c>
      <c r="G883" s="177">
        <v>257</v>
      </c>
      <c r="H883" s="178">
        <v>55</v>
      </c>
      <c r="I883" s="172">
        <v>425</v>
      </c>
      <c r="J883" s="177">
        <v>120</v>
      </c>
      <c r="K883" s="177">
        <v>245</v>
      </c>
      <c r="L883" s="178">
        <v>60</v>
      </c>
      <c r="M883" s="172">
        <v>417</v>
      </c>
      <c r="N883" s="177">
        <v>118</v>
      </c>
      <c r="O883" s="177">
        <v>241</v>
      </c>
      <c r="P883" s="178">
        <v>58</v>
      </c>
    </row>
    <row r="884" spans="1:16" x14ac:dyDescent="0.3">
      <c r="A884" s="208">
        <v>27</v>
      </c>
      <c r="B884" s="176" t="s">
        <v>669</v>
      </c>
      <c r="C884" s="176">
        <v>27450</v>
      </c>
      <c r="D884" s="175" t="s">
        <v>689</v>
      </c>
      <c r="E884" s="172">
        <v>362</v>
      </c>
      <c r="F884" s="177">
        <v>198</v>
      </c>
      <c r="G884" s="177">
        <v>103</v>
      </c>
      <c r="H884" s="178">
        <v>61</v>
      </c>
      <c r="I884" s="172">
        <v>422</v>
      </c>
      <c r="J884" s="177">
        <v>218</v>
      </c>
      <c r="K884" s="177">
        <v>145</v>
      </c>
      <c r="L884" s="178">
        <v>59</v>
      </c>
      <c r="M884" s="172">
        <v>411</v>
      </c>
      <c r="N884" s="177">
        <v>217</v>
      </c>
      <c r="O884" s="177">
        <v>141</v>
      </c>
      <c r="P884" s="178">
        <v>53</v>
      </c>
    </row>
    <row r="885" spans="1:16" x14ac:dyDescent="0.3">
      <c r="A885" s="208">
        <v>15</v>
      </c>
      <c r="B885" s="176" t="s">
        <v>304</v>
      </c>
      <c r="C885" s="176">
        <v>15332</v>
      </c>
      <c r="D885" s="175" t="s">
        <v>344</v>
      </c>
      <c r="E885" s="172">
        <v>284</v>
      </c>
      <c r="F885" s="177">
        <v>123</v>
      </c>
      <c r="G885" s="177">
        <v>41</v>
      </c>
      <c r="H885" s="178">
        <v>120</v>
      </c>
      <c r="I885" s="172">
        <v>293</v>
      </c>
      <c r="J885" s="177">
        <v>132</v>
      </c>
      <c r="K885" s="177">
        <v>42</v>
      </c>
      <c r="L885" s="178">
        <v>119</v>
      </c>
      <c r="M885" s="172">
        <v>417</v>
      </c>
      <c r="N885" s="177">
        <v>253</v>
      </c>
      <c r="O885" s="177">
        <v>43</v>
      </c>
      <c r="P885" s="178">
        <v>121</v>
      </c>
    </row>
    <row r="886" spans="1:16" x14ac:dyDescent="0.3">
      <c r="A886" s="208">
        <v>54</v>
      </c>
      <c r="B886" s="176" t="s">
        <v>856</v>
      </c>
      <c r="C886" s="176">
        <v>54398</v>
      </c>
      <c r="D886" s="175" t="s">
        <v>877</v>
      </c>
      <c r="E886" s="172">
        <v>467</v>
      </c>
      <c r="F886" s="177">
        <v>242</v>
      </c>
      <c r="G886" s="177">
        <v>58</v>
      </c>
      <c r="H886" s="178">
        <v>167</v>
      </c>
      <c r="I886" s="172">
        <v>428</v>
      </c>
      <c r="J886" s="177">
        <v>199</v>
      </c>
      <c r="K886" s="177">
        <v>62</v>
      </c>
      <c r="L886" s="178">
        <v>167</v>
      </c>
      <c r="M886" s="172">
        <v>412</v>
      </c>
      <c r="N886" s="177">
        <v>196</v>
      </c>
      <c r="O886" s="177">
        <v>49</v>
      </c>
      <c r="P886" s="178">
        <v>167</v>
      </c>
    </row>
    <row r="887" spans="1:16" x14ac:dyDescent="0.3">
      <c r="A887" s="208">
        <v>15</v>
      </c>
      <c r="B887" s="176" t="s">
        <v>304</v>
      </c>
      <c r="C887" s="176">
        <v>15425</v>
      </c>
      <c r="D887" s="175" t="s">
        <v>352</v>
      </c>
      <c r="E887" s="172">
        <v>393</v>
      </c>
      <c r="F887" s="177">
        <v>215</v>
      </c>
      <c r="G887" s="177">
        <v>97</v>
      </c>
      <c r="H887" s="178">
        <v>81</v>
      </c>
      <c r="I887" s="172">
        <v>413</v>
      </c>
      <c r="J887" s="177">
        <v>223</v>
      </c>
      <c r="K887" s="177">
        <v>97</v>
      </c>
      <c r="L887" s="178">
        <v>93</v>
      </c>
      <c r="M887" s="172">
        <v>411</v>
      </c>
      <c r="N887" s="177">
        <v>225</v>
      </c>
      <c r="O887" s="177">
        <v>94</v>
      </c>
      <c r="P887" s="178">
        <v>92</v>
      </c>
    </row>
    <row r="888" spans="1:16" x14ac:dyDescent="0.3">
      <c r="A888" s="208">
        <v>86</v>
      </c>
      <c r="B888" s="176" t="s">
        <v>1123</v>
      </c>
      <c r="C888" s="176">
        <v>86760</v>
      </c>
      <c r="D888" s="175" t="s">
        <v>888</v>
      </c>
      <c r="E888" s="172">
        <v>422</v>
      </c>
      <c r="F888" s="177">
        <v>147</v>
      </c>
      <c r="G888" s="177">
        <v>76</v>
      </c>
      <c r="H888" s="178">
        <v>199</v>
      </c>
      <c r="I888" s="172">
        <v>419</v>
      </c>
      <c r="J888" s="177">
        <v>152</v>
      </c>
      <c r="K888" s="177">
        <v>62</v>
      </c>
      <c r="L888" s="178">
        <v>205</v>
      </c>
      <c r="M888" s="172">
        <v>420</v>
      </c>
      <c r="N888" s="177">
        <v>146</v>
      </c>
      <c r="O888" s="177">
        <v>61</v>
      </c>
      <c r="P888" s="178">
        <v>213</v>
      </c>
    </row>
    <row r="889" spans="1:16" x14ac:dyDescent="0.3">
      <c r="A889" s="208">
        <v>15</v>
      </c>
      <c r="B889" s="176" t="s">
        <v>304</v>
      </c>
      <c r="C889" s="176">
        <v>15131</v>
      </c>
      <c r="D889" s="175" t="s">
        <v>134</v>
      </c>
      <c r="E889" s="172">
        <v>392</v>
      </c>
      <c r="F889" s="177">
        <v>139</v>
      </c>
      <c r="G889" s="177">
        <v>212</v>
      </c>
      <c r="H889" s="178">
        <v>41</v>
      </c>
      <c r="I889" s="172">
        <v>407</v>
      </c>
      <c r="J889" s="177">
        <v>146</v>
      </c>
      <c r="K889" s="177">
        <v>212</v>
      </c>
      <c r="L889" s="178">
        <v>49</v>
      </c>
      <c r="M889" s="172">
        <v>411</v>
      </c>
      <c r="N889" s="177">
        <v>151</v>
      </c>
      <c r="O889" s="177">
        <v>211</v>
      </c>
      <c r="P889" s="178">
        <v>49</v>
      </c>
    </row>
    <row r="890" spans="1:16" x14ac:dyDescent="0.3">
      <c r="A890" s="208">
        <v>25</v>
      </c>
      <c r="B890" s="176" t="s">
        <v>558</v>
      </c>
      <c r="C890" s="176">
        <v>25777</v>
      </c>
      <c r="D890" s="175" t="s">
        <v>643</v>
      </c>
      <c r="E890" s="172">
        <v>413</v>
      </c>
      <c r="F890" s="177">
        <v>241</v>
      </c>
      <c r="G890" s="177">
        <v>50</v>
      </c>
      <c r="H890" s="178">
        <v>122</v>
      </c>
      <c r="I890" s="172">
        <v>416</v>
      </c>
      <c r="J890" s="177">
        <v>241</v>
      </c>
      <c r="K890" s="177">
        <v>57</v>
      </c>
      <c r="L890" s="178">
        <v>118</v>
      </c>
      <c r="M890" s="172">
        <v>420</v>
      </c>
      <c r="N890" s="177">
        <v>236</v>
      </c>
      <c r="O890" s="177">
        <v>56</v>
      </c>
      <c r="P890" s="178">
        <v>128</v>
      </c>
    </row>
    <row r="891" spans="1:16" x14ac:dyDescent="0.3">
      <c r="A891" s="208">
        <v>15</v>
      </c>
      <c r="B891" s="176" t="s">
        <v>304</v>
      </c>
      <c r="C891" s="176">
        <v>15514</v>
      </c>
      <c r="D891" s="175" t="s">
        <v>365</v>
      </c>
      <c r="E891" s="172">
        <v>343</v>
      </c>
      <c r="F891" s="177">
        <v>180</v>
      </c>
      <c r="G891" s="177">
        <v>81</v>
      </c>
      <c r="H891" s="178">
        <v>82</v>
      </c>
      <c r="I891" s="172">
        <v>367</v>
      </c>
      <c r="J891" s="177">
        <v>183</v>
      </c>
      <c r="K891" s="177">
        <v>89</v>
      </c>
      <c r="L891" s="178">
        <v>95</v>
      </c>
      <c r="M891" s="172">
        <v>414</v>
      </c>
      <c r="N891" s="177">
        <v>184</v>
      </c>
      <c r="O891" s="177">
        <v>130</v>
      </c>
      <c r="P891" s="178">
        <v>100</v>
      </c>
    </row>
    <row r="892" spans="1:16" x14ac:dyDescent="0.3">
      <c r="A892" s="208">
        <v>27</v>
      </c>
      <c r="B892" s="176" t="s">
        <v>669</v>
      </c>
      <c r="C892" s="176">
        <v>27491</v>
      </c>
      <c r="D892" s="175" t="s">
        <v>690</v>
      </c>
      <c r="E892" s="172">
        <v>332</v>
      </c>
      <c r="F892" s="177">
        <v>146</v>
      </c>
      <c r="G892" s="177">
        <v>89</v>
      </c>
      <c r="H892" s="178">
        <v>97</v>
      </c>
      <c r="I892" s="172">
        <v>401</v>
      </c>
      <c r="J892" s="177">
        <v>161</v>
      </c>
      <c r="K892" s="177">
        <v>101</v>
      </c>
      <c r="L892" s="178">
        <v>139</v>
      </c>
      <c r="M892" s="172">
        <v>406</v>
      </c>
      <c r="N892" s="177">
        <v>159</v>
      </c>
      <c r="O892" s="177">
        <v>110</v>
      </c>
      <c r="P892" s="178">
        <v>137</v>
      </c>
    </row>
    <row r="893" spans="1:16" x14ac:dyDescent="0.3">
      <c r="A893" s="208">
        <v>76</v>
      </c>
      <c r="B893" s="176" t="s">
        <v>1062</v>
      </c>
      <c r="C893" s="176">
        <v>76845</v>
      </c>
      <c r="D893" s="175" t="s">
        <v>1092</v>
      </c>
      <c r="E893" s="172">
        <v>381</v>
      </c>
      <c r="F893" s="177">
        <v>146</v>
      </c>
      <c r="G893" s="177">
        <v>133</v>
      </c>
      <c r="H893" s="178">
        <v>102</v>
      </c>
      <c r="I893" s="172">
        <v>404</v>
      </c>
      <c r="J893" s="177">
        <v>152</v>
      </c>
      <c r="K893" s="177">
        <v>137</v>
      </c>
      <c r="L893" s="178">
        <v>115</v>
      </c>
      <c r="M893" s="172">
        <v>408</v>
      </c>
      <c r="N893" s="177">
        <v>149</v>
      </c>
      <c r="O893" s="177">
        <v>140</v>
      </c>
      <c r="P893" s="178">
        <v>119</v>
      </c>
    </row>
    <row r="894" spans="1:16" x14ac:dyDescent="0.3">
      <c r="A894" s="208">
        <v>5</v>
      </c>
      <c r="B894" s="176" t="s">
        <v>107</v>
      </c>
      <c r="C894" s="176">
        <v>5142</v>
      </c>
      <c r="D894" s="175" t="s">
        <v>137</v>
      </c>
      <c r="E894" s="172">
        <v>407</v>
      </c>
      <c r="F894" s="177">
        <v>113</v>
      </c>
      <c r="G894" s="177">
        <v>187</v>
      </c>
      <c r="H894" s="178">
        <v>107</v>
      </c>
      <c r="I894" s="172">
        <v>410</v>
      </c>
      <c r="J894" s="177">
        <v>118</v>
      </c>
      <c r="K894" s="177">
        <v>184</v>
      </c>
      <c r="L894" s="178">
        <v>108</v>
      </c>
      <c r="M894" s="172">
        <v>409</v>
      </c>
      <c r="N894" s="177">
        <v>116</v>
      </c>
      <c r="O894" s="177">
        <v>178</v>
      </c>
      <c r="P894" s="178">
        <v>115</v>
      </c>
    </row>
    <row r="895" spans="1:16" x14ac:dyDescent="0.3">
      <c r="A895" s="208">
        <v>73</v>
      </c>
      <c r="B895" s="176" t="s">
        <v>1016</v>
      </c>
      <c r="C895" s="176">
        <v>73870</v>
      </c>
      <c r="D895" s="175" t="s">
        <v>1060</v>
      </c>
      <c r="E895" s="172">
        <v>382</v>
      </c>
      <c r="F895" s="177">
        <v>218</v>
      </c>
      <c r="G895" s="177">
        <v>13</v>
      </c>
      <c r="H895" s="178">
        <v>151</v>
      </c>
      <c r="I895" s="172">
        <v>432</v>
      </c>
      <c r="J895" s="177">
        <v>261</v>
      </c>
      <c r="K895" s="177">
        <v>15</v>
      </c>
      <c r="L895" s="178">
        <v>156</v>
      </c>
      <c r="M895" s="172">
        <v>398</v>
      </c>
      <c r="N895" s="177">
        <v>231</v>
      </c>
      <c r="O895" s="177">
        <v>15</v>
      </c>
      <c r="P895" s="178">
        <v>152</v>
      </c>
    </row>
    <row r="896" spans="1:16" x14ac:dyDescent="0.3">
      <c r="A896" s="208">
        <v>25</v>
      </c>
      <c r="B896" s="176" t="s">
        <v>558</v>
      </c>
      <c r="C896" s="176">
        <v>25372</v>
      </c>
      <c r="D896" s="175" t="s">
        <v>603</v>
      </c>
      <c r="E896" s="172">
        <v>407</v>
      </c>
      <c r="F896" s="177">
        <v>134</v>
      </c>
      <c r="G896" s="177">
        <v>76</v>
      </c>
      <c r="H896" s="178">
        <v>197</v>
      </c>
      <c r="I896" s="172">
        <v>384</v>
      </c>
      <c r="J896" s="177">
        <v>138</v>
      </c>
      <c r="K896" s="177">
        <v>52</v>
      </c>
      <c r="L896" s="178">
        <v>194</v>
      </c>
      <c r="M896" s="172">
        <v>417</v>
      </c>
      <c r="N896" s="177">
        <v>133</v>
      </c>
      <c r="O896" s="177">
        <v>72</v>
      </c>
      <c r="P896" s="178">
        <v>212</v>
      </c>
    </row>
    <row r="897" spans="1:16" x14ac:dyDescent="0.3">
      <c r="A897" s="208">
        <v>68</v>
      </c>
      <c r="B897" s="176" t="s">
        <v>918</v>
      </c>
      <c r="C897" s="176">
        <v>68867</v>
      </c>
      <c r="D897" s="175" t="s">
        <v>991</v>
      </c>
      <c r="E897" s="172">
        <v>414</v>
      </c>
      <c r="F897" s="177">
        <v>69</v>
      </c>
      <c r="G897" s="177">
        <v>285</v>
      </c>
      <c r="H897" s="178">
        <v>60</v>
      </c>
      <c r="I897" s="172">
        <v>414</v>
      </c>
      <c r="J897" s="177">
        <v>73</v>
      </c>
      <c r="K897" s="177">
        <v>284</v>
      </c>
      <c r="L897" s="178">
        <v>57</v>
      </c>
      <c r="M897" s="172">
        <v>396</v>
      </c>
      <c r="N897" s="177">
        <v>65</v>
      </c>
      <c r="O897" s="177">
        <v>277</v>
      </c>
      <c r="P897" s="178">
        <v>54</v>
      </c>
    </row>
    <row r="898" spans="1:16" x14ac:dyDescent="0.3">
      <c r="A898" s="208">
        <v>17</v>
      </c>
      <c r="B898" s="176" t="s">
        <v>134</v>
      </c>
      <c r="C898" s="176">
        <v>17388</v>
      </c>
      <c r="D898" s="175" t="s">
        <v>432</v>
      </c>
      <c r="E898" s="172">
        <v>498</v>
      </c>
      <c r="F898" s="177">
        <v>154</v>
      </c>
      <c r="G898" s="177">
        <v>180</v>
      </c>
      <c r="H898" s="178">
        <v>164</v>
      </c>
      <c r="I898" s="172">
        <v>396</v>
      </c>
      <c r="J898" s="177">
        <v>159</v>
      </c>
      <c r="K898" s="177">
        <v>76</v>
      </c>
      <c r="L898" s="178">
        <v>161</v>
      </c>
      <c r="M898" s="172">
        <v>395</v>
      </c>
      <c r="N898" s="177">
        <v>158</v>
      </c>
      <c r="O898" s="177">
        <v>79</v>
      </c>
      <c r="P898" s="178">
        <v>158</v>
      </c>
    </row>
    <row r="899" spans="1:16" x14ac:dyDescent="0.3">
      <c r="A899" s="208">
        <v>68</v>
      </c>
      <c r="B899" s="176" t="s">
        <v>918</v>
      </c>
      <c r="C899" s="176">
        <v>68320</v>
      </c>
      <c r="D899" s="175" t="s">
        <v>161</v>
      </c>
      <c r="E899" s="172">
        <v>392</v>
      </c>
      <c r="F899" s="177">
        <v>151</v>
      </c>
      <c r="G899" s="177">
        <v>112</v>
      </c>
      <c r="H899" s="178">
        <v>129</v>
      </c>
      <c r="I899" s="172">
        <v>397</v>
      </c>
      <c r="J899" s="177">
        <v>158</v>
      </c>
      <c r="K899" s="177">
        <v>106</v>
      </c>
      <c r="L899" s="178">
        <v>133</v>
      </c>
      <c r="M899" s="172">
        <v>397</v>
      </c>
      <c r="N899" s="177">
        <v>154</v>
      </c>
      <c r="O899" s="177">
        <v>111</v>
      </c>
      <c r="P899" s="178">
        <v>132</v>
      </c>
    </row>
    <row r="900" spans="1:16" x14ac:dyDescent="0.3">
      <c r="A900" s="208">
        <v>76</v>
      </c>
      <c r="B900" s="176" t="s">
        <v>1062</v>
      </c>
      <c r="C900" s="176">
        <v>76054</v>
      </c>
      <c r="D900" s="175" t="s">
        <v>122</v>
      </c>
      <c r="E900" s="172">
        <v>395</v>
      </c>
      <c r="F900" s="177">
        <v>130</v>
      </c>
      <c r="G900" s="177">
        <v>170</v>
      </c>
      <c r="H900" s="178">
        <v>95</v>
      </c>
      <c r="I900" s="172">
        <v>391</v>
      </c>
      <c r="J900" s="177">
        <v>139</v>
      </c>
      <c r="K900" s="177">
        <v>160</v>
      </c>
      <c r="L900" s="178">
        <v>92</v>
      </c>
      <c r="M900" s="172">
        <v>404</v>
      </c>
      <c r="N900" s="177">
        <v>133</v>
      </c>
      <c r="O900" s="177">
        <v>173</v>
      </c>
      <c r="P900" s="178">
        <v>98</v>
      </c>
    </row>
    <row r="901" spans="1:16" x14ac:dyDescent="0.3">
      <c r="A901" s="208">
        <v>18</v>
      </c>
      <c r="B901" s="176" t="s">
        <v>451</v>
      </c>
      <c r="C901" s="176">
        <v>18860</v>
      </c>
      <c r="D901" s="175" t="s">
        <v>224</v>
      </c>
      <c r="E901" s="172">
        <v>385</v>
      </c>
      <c r="F901" s="177">
        <v>176</v>
      </c>
      <c r="G901" s="177">
        <v>80</v>
      </c>
      <c r="H901" s="178">
        <v>129</v>
      </c>
      <c r="I901" s="172">
        <v>412</v>
      </c>
      <c r="J901" s="177">
        <v>183</v>
      </c>
      <c r="K901" s="177">
        <v>98</v>
      </c>
      <c r="L901" s="178">
        <v>131</v>
      </c>
      <c r="M901" s="172">
        <v>388</v>
      </c>
      <c r="N901" s="177">
        <v>178</v>
      </c>
      <c r="O901" s="177">
        <v>87</v>
      </c>
      <c r="P901" s="178">
        <v>123</v>
      </c>
    </row>
    <row r="902" spans="1:16" x14ac:dyDescent="0.3">
      <c r="A902" s="208">
        <v>52</v>
      </c>
      <c r="B902" s="176" t="s">
        <v>180</v>
      </c>
      <c r="C902" s="176">
        <v>52696</v>
      </c>
      <c r="D902" s="175" t="s">
        <v>208</v>
      </c>
      <c r="E902" s="172">
        <v>375</v>
      </c>
      <c r="F902" s="177">
        <v>216</v>
      </c>
      <c r="G902" s="177">
        <v>34</v>
      </c>
      <c r="H902" s="178">
        <v>125</v>
      </c>
      <c r="I902" s="172">
        <v>397</v>
      </c>
      <c r="J902" s="177">
        <v>234</v>
      </c>
      <c r="K902" s="177">
        <v>32</v>
      </c>
      <c r="L902" s="178">
        <v>131</v>
      </c>
      <c r="M902" s="172">
        <v>390</v>
      </c>
      <c r="N902" s="177">
        <v>232</v>
      </c>
      <c r="O902" s="177">
        <v>31</v>
      </c>
      <c r="P902" s="178">
        <v>127</v>
      </c>
    </row>
    <row r="903" spans="1:16" x14ac:dyDescent="0.3">
      <c r="A903" s="208">
        <v>52</v>
      </c>
      <c r="B903" s="176" t="s">
        <v>180</v>
      </c>
      <c r="C903" s="176">
        <v>52233</v>
      </c>
      <c r="D903" s="175" t="s">
        <v>814</v>
      </c>
      <c r="E903" s="172">
        <v>386</v>
      </c>
      <c r="F903" s="177">
        <v>167</v>
      </c>
      <c r="G903" s="177">
        <v>42</v>
      </c>
      <c r="H903" s="178">
        <v>177</v>
      </c>
      <c r="I903" s="172">
        <v>404</v>
      </c>
      <c r="J903" s="177">
        <v>179</v>
      </c>
      <c r="K903" s="177">
        <v>50</v>
      </c>
      <c r="L903" s="178">
        <v>175</v>
      </c>
      <c r="M903" s="172">
        <v>392</v>
      </c>
      <c r="N903" s="177">
        <v>175</v>
      </c>
      <c r="O903" s="177">
        <v>43</v>
      </c>
      <c r="P903" s="178">
        <v>174</v>
      </c>
    </row>
    <row r="904" spans="1:16" x14ac:dyDescent="0.3">
      <c r="A904" s="208">
        <v>5</v>
      </c>
      <c r="B904" s="176" t="s">
        <v>107</v>
      </c>
      <c r="C904" s="176">
        <v>5125</v>
      </c>
      <c r="D904" s="175" t="s">
        <v>133</v>
      </c>
      <c r="E904" s="172">
        <v>395</v>
      </c>
      <c r="F904" s="177">
        <v>163</v>
      </c>
      <c r="G904" s="177">
        <v>119</v>
      </c>
      <c r="H904" s="178">
        <v>113</v>
      </c>
      <c r="I904" s="172">
        <v>410</v>
      </c>
      <c r="J904" s="177">
        <v>169</v>
      </c>
      <c r="K904" s="177">
        <v>113</v>
      </c>
      <c r="L904" s="178">
        <v>128</v>
      </c>
      <c r="M904" s="172">
        <v>387</v>
      </c>
      <c r="N904" s="177">
        <v>163</v>
      </c>
      <c r="O904" s="177">
        <v>102</v>
      </c>
      <c r="P904" s="178">
        <v>122</v>
      </c>
    </row>
    <row r="905" spans="1:16" x14ac:dyDescent="0.3">
      <c r="A905" s="208">
        <v>27</v>
      </c>
      <c r="B905" s="176" t="s">
        <v>669</v>
      </c>
      <c r="C905" s="176">
        <v>27660</v>
      </c>
      <c r="D905" s="175" t="s">
        <v>694</v>
      </c>
      <c r="E905" s="172">
        <v>208</v>
      </c>
      <c r="F905" s="177">
        <v>113</v>
      </c>
      <c r="G905" s="177">
        <v>20</v>
      </c>
      <c r="H905" s="178">
        <v>75</v>
      </c>
      <c r="I905" s="172">
        <v>283</v>
      </c>
      <c r="J905" s="177">
        <v>128</v>
      </c>
      <c r="K905" s="177">
        <v>58</v>
      </c>
      <c r="L905" s="178">
        <v>97</v>
      </c>
      <c r="M905" s="172">
        <v>393</v>
      </c>
      <c r="N905" s="177">
        <v>125</v>
      </c>
      <c r="O905" s="177">
        <v>168</v>
      </c>
      <c r="P905" s="178">
        <v>100</v>
      </c>
    </row>
    <row r="906" spans="1:16" x14ac:dyDescent="0.3">
      <c r="A906" s="208">
        <v>81</v>
      </c>
      <c r="B906" s="176" t="s">
        <v>1098</v>
      </c>
      <c r="C906" s="176">
        <v>81591</v>
      </c>
      <c r="D906" s="176" t="s">
        <v>1102</v>
      </c>
      <c r="E906" s="172">
        <v>362</v>
      </c>
      <c r="F906" s="177">
        <v>121</v>
      </c>
      <c r="G906" s="177">
        <v>57</v>
      </c>
      <c r="H906" s="178">
        <v>184</v>
      </c>
      <c r="I906" s="172">
        <v>388</v>
      </c>
      <c r="J906" s="177">
        <v>127</v>
      </c>
      <c r="K906" s="177">
        <v>73</v>
      </c>
      <c r="L906" s="178">
        <v>188</v>
      </c>
      <c r="M906" s="172">
        <v>379</v>
      </c>
      <c r="N906" s="177">
        <v>125</v>
      </c>
      <c r="O906" s="177">
        <v>77</v>
      </c>
      <c r="P906" s="178">
        <v>177</v>
      </c>
    </row>
    <row r="907" spans="1:16" x14ac:dyDescent="0.3">
      <c r="A907" s="208">
        <v>5</v>
      </c>
      <c r="B907" s="176" t="s">
        <v>107</v>
      </c>
      <c r="C907" s="176">
        <v>5652</v>
      </c>
      <c r="D907" s="175" t="s">
        <v>198</v>
      </c>
      <c r="E907" s="172">
        <v>391</v>
      </c>
      <c r="F907" s="177">
        <v>146</v>
      </c>
      <c r="G907" s="177">
        <v>128</v>
      </c>
      <c r="H907" s="178">
        <v>117</v>
      </c>
      <c r="I907" s="172">
        <v>381</v>
      </c>
      <c r="J907" s="177">
        <v>153</v>
      </c>
      <c r="K907" s="177">
        <v>110</v>
      </c>
      <c r="L907" s="178">
        <v>118</v>
      </c>
      <c r="M907" s="172">
        <v>384</v>
      </c>
      <c r="N907" s="177">
        <v>149</v>
      </c>
      <c r="O907" s="177">
        <v>123</v>
      </c>
      <c r="P907" s="178">
        <v>112</v>
      </c>
    </row>
    <row r="908" spans="1:16" x14ac:dyDescent="0.3">
      <c r="A908" s="208">
        <v>73</v>
      </c>
      <c r="B908" s="176" t="s">
        <v>1016</v>
      </c>
      <c r="C908" s="176">
        <v>73520</v>
      </c>
      <c r="D908" s="175" t="s">
        <v>1047</v>
      </c>
      <c r="E908" s="172">
        <v>458</v>
      </c>
      <c r="F908" s="177">
        <v>217</v>
      </c>
      <c r="G908" s="177">
        <v>46</v>
      </c>
      <c r="H908" s="178">
        <v>195</v>
      </c>
      <c r="I908" s="172">
        <v>460</v>
      </c>
      <c r="J908" s="177">
        <v>221</v>
      </c>
      <c r="K908" s="177">
        <v>44</v>
      </c>
      <c r="L908" s="178">
        <v>195</v>
      </c>
      <c r="M908" s="172">
        <v>394</v>
      </c>
      <c r="N908" s="177">
        <v>150</v>
      </c>
      <c r="O908" s="177">
        <v>41</v>
      </c>
      <c r="P908" s="178">
        <v>203</v>
      </c>
    </row>
    <row r="909" spans="1:16" x14ac:dyDescent="0.3">
      <c r="A909" s="208">
        <v>8</v>
      </c>
      <c r="B909" s="176" t="s">
        <v>233</v>
      </c>
      <c r="C909" s="176">
        <v>8549</v>
      </c>
      <c r="D909" s="175" t="s">
        <v>244</v>
      </c>
      <c r="E909" s="172">
        <v>371</v>
      </c>
      <c r="F909" s="177">
        <v>116</v>
      </c>
      <c r="G909" s="177">
        <v>143</v>
      </c>
      <c r="H909" s="178">
        <v>112</v>
      </c>
      <c r="I909" s="172">
        <v>392</v>
      </c>
      <c r="J909" s="177">
        <v>129</v>
      </c>
      <c r="K909" s="177">
        <v>143</v>
      </c>
      <c r="L909" s="178">
        <v>120</v>
      </c>
      <c r="M909" s="172">
        <v>379</v>
      </c>
      <c r="N909" s="177">
        <v>122</v>
      </c>
      <c r="O909" s="177">
        <v>143</v>
      </c>
      <c r="P909" s="178">
        <v>114</v>
      </c>
    </row>
    <row r="910" spans="1:16" x14ac:dyDescent="0.3">
      <c r="A910" s="208">
        <v>15</v>
      </c>
      <c r="B910" s="176" t="s">
        <v>304</v>
      </c>
      <c r="C910" s="176">
        <v>15224</v>
      </c>
      <c r="D910" s="175" t="s">
        <v>329</v>
      </c>
      <c r="E910" s="172">
        <v>371</v>
      </c>
      <c r="F910" s="177">
        <v>219</v>
      </c>
      <c r="G910" s="177">
        <v>88</v>
      </c>
      <c r="H910" s="178">
        <v>64</v>
      </c>
      <c r="I910" s="172">
        <v>373</v>
      </c>
      <c r="J910" s="177">
        <v>220</v>
      </c>
      <c r="K910" s="177">
        <v>87</v>
      </c>
      <c r="L910" s="178">
        <v>66</v>
      </c>
      <c r="M910" s="172">
        <v>383</v>
      </c>
      <c r="N910" s="177">
        <v>222</v>
      </c>
      <c r="O910" s="177">
        <v>97</v>
      </c>
      <c r="P910" s="178">
        <v>64</v>
      </c>
    </row>
    <row r="911" spans="1:16" x14ac:dyDescent="0.3">
      <c r="A911" s="208">
        <v>15</v>
      </c>
      <c r="B911" s="176" t="s">
        <v>304</v>
      </c>
      <c r="C911" s="176">
        <v>15822</v>
      </c>
      <c r="D911" s="175" t="s">
        <v>415</v>
      </c>
      <c r="E911" s="172">
        <v>368</v>
      </c>
      <c r="F911" s="177">
        <v>159</v>
      </c>
      <c r="G911" s="177">
        <v>126</v>
      </c>
      <c r="H911" s="178">
        <v>83</v>
      </c>
      <c r="I911" s="172">
        <v>379</v>
      </c>
      <c r="J911" s="177">
        <v>164</v>
      </c>
      <c r="K911" s="177">
        <v>129</v>
      </c>
      <c r="L911" s="178">
        <v>86</v>
      </c>
      <c r="M911" s="172">
        <v>380</v>
      </c>
      <c r="N911" s="177">
        <v>167</v>
      </c>
      <c r="O911" s="177">
        <v>131</v>
      </c>
      <c r="P911" s="178">
        <v>82</v>
      </c>
    </row>
    <row r="912" spans="1:16" x14ac:dyDescent="0.3">
      <c r="A912" s="208">
        <v>73</v>
      </c>
      <c r="B912" s="176" t="s">
        <v>1016</v>
      </c>
      <c r="C912" s="176">
        <v>73347</v>
      </c>
      <c r="D912" s="175" t="s">
        <v>1037</v>
      </c>
      <c r="E912" s="172">
        <v>386</v>
      </c>
      <c r="F912" s="177">
        <v>171</v>
      </c>
      <c r="G912" s="177">
        <v>69</v>
      </c>
      <c r="H912" s="178">
        <v>146</v>
      </c>
      <c r="I912" s="172">
        <v>416</v>
      </c>
      <c r="J912" s="177">
        <v>195</v>
      </c>
      <c r="K912" s="177">
        <v>69</v>
      </c>
      <c r="L912" s="178">
        <v>152</v>
      </c>
      <c r="M912" s="172">
        <v>387</v>
      </c>
      <c r="N912" s="177">
        <v>158</v>
      </c>
      <c r="O912" s="177">
        <v>73</v>
      </c>
      <c r="P912" s="178">
        <v>156</v>
      </c>
    </row>
    <row r="913" spans="1:16" x14ac:dyDescent="0.3">
      <c r="A913" s="208">
        <v>54</v>
      </c>
      <c r="B913" s="176" t="s">
        <v>856</v>
      </c>
      <c r="C913" s="176">
        <v>54377</v>
      </c>
      <c r="D913" s="175" t="s">
        <v>875</v>
      </c>
      <c r="E913" s="172">
        <v>382</v>
      </c>
      <c r="F913" s="177">
        <v>209</v>
      </c>
      <c r="G913" s="177">
        <v>76</v>
      </c>
      <c r="H913" s="178">
        <v>97</v>
      </c>
      <c r="I913" s="172">
        <v>364</v>
      </c>
      <c r="J913" s="177">
        <v>186</v>
      </c>
      <c r="K913" s="177">
        <v>72</v>
      </c>
      <c r="L913" s="178">
        <v>106</v>
      </c>
      <c r="M913" s="172">
        <v>380</v>
      </c>
      <c r="N913" s="177">
        <v>184</v>
      </c>
      <c r="O913" s="177">
        <v>88</v>
      </c>
      <c r="P913" s="178">
        <v>108</v>
      </c>
    </row>
    <row r="914" spans="1:16" x14ac:dyDescent="0.3">
      <c r="A914" s="208">
        <v>15</v>
      </c>
      <c r="B914" s="176" t="s">
        <v>304</v>
      </c>
      <c r="C914" s="176">
        <v>15676</v>
      </c>
      <c r="D914" s="175" t="s">
        <v>386</v>
      </c>
      <c r="E914" s="172">
        <v>382</v>
      </c>
      <c r="F914" s="177">
        <v>161</v>
      </c>
      <c r="G914" s="177">
        <v>168</v>
      </c>
      <c r="H914" s="178">
        <v>53</v>
      </c>
      <c r="I914" s="172">
        <v>383</v>
      </c>
      <c r="J914" s="177">
        <v>167</v>
      </c>
      <c r="K914" s="177">
        <v>164</v>
      </c>
      <c r="L914" s="178">
        <v>52</v>
      </c>
      <c r="M914" s="172">
        <v>389</v>
      </c>
      <c r="N914" s="177">
        <v>165</v>
      </c>
      <c r="O914" s="177">
        <v>161</v>
      </c>
      <c r="P914" s="178">
        <v>63</v>
      </c>
    </row>
    <row r="915" spans="1:16" x14ac:dyDescent="0.3">
      <c r="A915" s="208">
        <v>15</v>
      </c>
      <c r="B915" s="176" t="s">
        <v>304</v>
      </c>
      <c r="C915" s="176">
        <v>15897</v>
      </c>
      <c r="D915" s="176" t="s">
        <v>423</v>
      </c>
      <c r="E915" s="172">
        <v>380</v>
      </c>
      <c r="F915" s="177">
        <v>245</v>
      </c>
      <c r="G915" s="177">
        <v>52</v>
      </c>
      <c r="H915" s="178">
        <v>83</v>
      </c>
      <c r="I915" s="172">
        <v>382</v>
      </c>
      <c r="J915" s="177">
        <v>246</v>
      </c>
      <c r="K915" s="177">
        <v>50</v>
      </c>
      <c r="L915" s="178">
        <v>86</v>
      </c>
      <c r="M915" s="172">
        <v>378</v>
      </c>
      <c r="N915" s="177">
        <v>243</v>
      </c>
      <c r="O915" s="177">
        <v>46</v>
      </c>
      <c r="P915" s="178">
        <v>89</v>
      </c>
    </row>
    <row r="916" spans="1:16" x14ac:dyDescent="0.3">
      <c r="A916" s="208">
        <v>15</v>
      </c>
      <c r="B916" s="176" t="s">
        <v>304</v>
      </c>
      <c r="C916" s="176">
        <v>15403</v>
      </c>
      <c r="D916" s="175" t="s">
        <v>350</v>
      </c>
      <c r="E916" s="172">
        <v>355</v>
      </c>
      <c r="F916" s="177">
        <v>112</v>
      </c>
      <c r="G916" s="177">
        <v>137</v>
      </c>
      <c r="H916" s="178">
        <v>106</v>
      </c>
      <c r="I916" s="172">
        <v>365</v>
      </c>
      <c r="J916" s="177">
        <v>115</v>
      </c>
      <c r="K916" s="177">
        <v>142</v>
      </c>
      <c r="L916" s="178">
        <v>108</v>
      </c>
      <c r="M916" s="172">
        <v>372</v>
      </c>
      <c r="N916" s="177">
        <v>116</v>
      </c>
      <c r="O916" s="177">
        <v>149</v>
      </c>
      <c r="P916" s="178">
        <v>107</v>
      </c>
    </row>
    <row r="917" spans="1:16" x14ac:dyDescent="0.3">
      <c r="A917" s="208">
        <v>25</v>
      </c>
      <c r="B917" s="176" t="s">
        <v>558</v>
      </c>
      <c r="C917" s="176">
        <v>25851</v>
      </c>
      <c r="D917" s="175" t="s">
        <v>659</v>
      </c>
      <c r="E917" s="172">
        <v>383</v>
      </c>
      <c r="F917" s="177">
        <v>125</v>
      </c>
      <c r="G917" s="177">
        <v>98</v>
      </c>
      <c r="H917" s="178">
        <v>160</v>
      </c>
      <c r="I917" s="172">
        <v>369</v>
      </c>
      <c r="J917" s="177">
        <v>119</v>
      </c>
      <c r="K917" s="177">
        <v>100</v>
      </c>
      <c r="L917" s="178">
        <v>150</v>
      </c>
      <c r="M917" s="172">
        <v>384</v>
      </c>
      <c r="N917" s="177">
        <v>123</v>
      </c>
      <c r="O917" s="177">
        <v>100</v>
      </c>
      <c r="P917" s="178">
        <v>161</v>
      </c>
    </row>
    <row r="918" spans="1:16" x14ac:dyDescent="0.3">
      <c r="A918" s="208">
        <v>15</v>
      </c>
      <c r="B918" s="176" t="s">
        <v>304</v>
      </c>
      <c r="C918" s="176">
        <v>15476</v>
      </c>
      <c r="D918" s="175" t="s">
        <v>358</v>
      </c>
      <c r="E918" s="172">
        <v>349</v>
      </c>
      <c r="F918" s="177">
        <v>216</v>
      </c>
      <c r="G918" s="177">
        <v>71</v>
      </c>
      <c r="H918" s="178">
        <v>62</v>
      </c>
      <c r="I918" s="172">
        <v>355</v>
      </c>
      <c r="J918" s="177">
        <v>220</v>
      </c>
      <c r="K918" s="177">
        <v>73</v>
      </c>
      <c r="L918" s="178">
        <v>62</v>
      </c>
      <c r="M918" s="172">
        <v>380</v>
      </c>
      <c r="N918" s="177">
        <v>222</v>
      </c>
      <c r="O918" s="177">
        <v>88</v>
      </c>
      <c r="P918" s="178">
        <v>70</v>
      </c>
    </row>
    <row r="919" spans="1:16" x14ac:dyDescent="0.3">
      <c r="A919" s="208">
        <v>52</v>
      </c>
      <c r="B919" s="176" t="s">
        <v>180</v>
      </c>
      <c r="C919" s="176">
        <v>52036</v>
      </c>
      <c r="D919" s="175" t="s">
        <v>805</v>
      </c>
      <c r="E919" s="172">
        <v>351</v>
      </c>
      <c r="F919" s="177">
        <v>166</v>
      </c>
      <c r="G919" s="177">
        <v>61</v>
      </c>
      <c r="H919" s="178">
        <v>124</v>
      </c>
      <c r="I919" s="172">
        <v>374</v>
      </c>
      <c r="J919" s="177">
        <v>175</v>
      </c>
      <c r="K919" s="177">
        <v>71</v>
      </c>
      <c r="L919" s="178">
        <v>128</v>
      </c>
      <c r="M919" s="172">
        <v>371</v>
      </c>
      <c r="N919" s="177">
        <v>172</v>
      </c>
      <c r="O919" s="177">
        <v>72</v>
      </c>
      <c r="P919" s="178">
        <v>127</v>
      </c>
    </row>
    <row r="920" spans="1:16" x14ac:dyDescent="0.3">
      <c r="A920" s="208">
        <v>15</v>
      </c>
      <c r="B920" s="176" t="s">
        <v>304</v>
      </c>
      <c r="C920" s="176">
        <v>15723</v>
      </c>
      <c r="D920" s="175" t="s">
        <v>393</v>
      </c>
      <c r="E920" s="172">
        <v>406</v>
      </c>
      <c r="F920" s="177">
        <v>75</v>
      </c>
      <c r="G920" s="177">
        <v>298</v>
      </c>
      <c r="H920" s="178">
        <v>33</v>
      </c>
      <c r="I920" s="172">
        <v>420</v>
      </c>
      <c r="J920" s="177">
        <v>79</v>
      </c>
      <c r="K920" s="177">
        <v>303</v>
      </c>
      <c r="L920" s="178">
        <v>38</v>
      </c>
      <c r="M920" s="172">
        <v>367</v>
      </c>
      <c r="N920" s="177">
        <v>75</v>
      </c>
      <c r="O920" s="177">
        <v>258</v>
      </c>
      <c r="P920" s="178">
        <v>34</v>
      </c>
    </row>
    <row r="921" spans="1:16" x14ac:dyDescent="0.3">
      <c r="A921" s="208">
        <v>73</v>
      </c>
      <c r="B921" s="176" t="s">
        <v>1016</v>
      </c>
      <c r="C921" s="176">
        <v>73236</v>
      </c>
      <c r="D921" s="175" t="s">
        <v>1031</v>
      </c>
      <c r="E921" s="172">
        <v>422</v>
      </c>
      <c r="F921" s="177">
        <v>219</v>
      </c>
      <c r="G921" s="177">
        <v>60</v>
      </c>
      <c r="H921" s="178">
        <v>143</v>
      </c>
      <c r="I921" s="172">
        <v>423</v>
      </c>
      <c r="J921" s="177">
        <v>229</v>
      </c>
      <c r="K921" s="177">
        <v>53</v>
      </c>
      <c r="L921" s="178">
        <v>141</v>
      </c>
      <c r="M921" s="172">
        <v>368</v>
      </c>
      <c r="N921" s="177">
        <v>175</v>
      </c>
      <c r="O921" s="177">
        <v>54</v>
      </c>
      <c r="P921" s="178">
        <v>139</v>
      </c>
    </row>
    <row r="922" spans="1:16" x14ac:dyDescent="0.3">
      <c r="A922" s="208">
        <v>52</v>
      </c>
      <c r="B922" s="176" t="s">
        <v>180</v>
      </c>
      <c r="C922" s="176">
        <v>52427</v>
      </c>
      <c r="D922" s="175" t="s">
        <v>834</v>
      </c>
      <c r="E922" s="172">
        <v>358</v>
      </c>
      <c r="F922" s="177">
        <v>167</v>
      </c>
      <c r="G922" s="177">
        <v>59</v>
      </c>
      <c r="H922" s="178">
        <v>132</v>
      </c>
      <c r="I922" s="172">
        <v>372</v>
      </c>
      <c r="J922" s="177">
        <v>187</v>
      </c>
      <c r="K922" s="177">
        <v>60</v>
      </c>
      <c r="L922" s="178">
        <v>125</v>
      </c>
      <c r="M922" s="172">
        <v>368</v>
      </c>
      <c r="N922" s="177">
        <v>184</v>
      </c>
      <c r="O922" s="177">
        <v>58</v>
      </c>
      <c r="P922" s="178">
        <v>126</v>
      </c>
    </row>
    <row r="923" spans="1:16" x14ac:dyDescent="0.3">
      <c r="A923" s="208">
        <v>15</v>
      </c>
      <c r="B923" s="176" t="s">
        <v>304</v>
      </c>
      <c r="C923" s="176">
        <v>15580</v>
      </c>
      <c r="D923" s="175" t="s">
        <v>375</v>
      </c>
      <c r="E923" s="172">
        <v>337</v>
      </c>
      <c r="F923" s="177">
        <v>188</v>
      </c>
      <c r="G923" s="177">
        <v>63</v>
      </c>
      <c r="H923" s="178">
        <v>86</v>
      </c>
      <c r="I923" s="172">
        <v>352</v>
      </c>
      <c r="J923" s="177">
        <v>191</v>
      </c>
      <c r="K923" s="177">
        <v>65</v>
      </c>
      <c r="L923" s="178">
        <v>96</v>
      </c>
      <c r="M923" s="172">
        <v>360</v>
      </c>
      <c r="N923" s="177">
        <v>193</v>
      </c>
      <c r="O923" s="177">
        <v>78</v>
      </c>
      <c r="P923" s="178">
        <v>89</v>
      </c>
    </row>
    <row r="924" spans="1:16" x14ac:dyDescent="0.3">
      <c r="A924" s="208">
        <v>68</v>
      </c>
      <c r="B924" s="176" t="s">
        <v>918</v>
      </c>
      <c r="C924" s="176">
        <v>68207</v>
      </c>
      <c r="D924" s="175" t="s">
        <v>146</v>
      </c>
      <c r="E924" s="172">
        <v>358</v>
      </c>
      <c r="F924" s="177">
        <v>152</v>
      </c>
      <c r="G924" s="177">
        <v>53</v>
      </c>
      <c r="H924" s="178">
        <v>153</v>
      </c>
      <c r="I924" s="172">
        <v>354</v>
      </c>
      <c r="J924" s="177">
        <v>180</v>
      </c>
      <c r="K924" s="177">
        <v>40</v>
      </c>
      <c r="L924" s="178">
        <v>134</v>
      </c>
      <c r="M924" s="172">
        <v>364</v>
      </c>
      <c r="N924" s="177">
        <v>178</v>
      </c>
      <c r="O924" s="177">
        <v>53</v>
      </c>
      <c r="P924" s="178">
        <v>133</v>
      </c>
    </row>
    <row r="925" spans="1:16" x14ac:dyDescent="0.3">
      <c r="A925" s="208">
        <v>52</v>
      </c>
      <c r="B925" s="176" t="s">
        <v>180</v>
      </c>
      <c r="C925" s="176">
        <v>52354</v>
      </c>
      <c r="D925" s="175" t="s">
        <v>825</v>
      </c>
      <c r="E925" s="172">
        <v>380</v>
      </c>
      <c r="F925" s="177">
        <v>165</v>
      </c>
      <c r="G925" s="177">
        <v>84</v>
      </c>
      <c r="H925" s="178">
        <v>131</v>
      </c>
      <c r="I925" s="172">
        <v>382</v>
      </c>
      <c r="J925" s="177">
        <v>177</v>
      </c>
      <c r="K925" s="177">
        <v>78</v>
      </c>
      <c r="L925" s="178">
        <v>127</v>
      </c>
      <c r="M925" s="172">
        <v>364</v>
      </c>
      <c r="N925" s="177">
        <v>173</v>
      </c>
      <c r="O925" s="177">
        <v>64</v>
      </c>
      <c r="P925" s="178">
        <v>127</v>
      </c>
    </row>
    <row r="926" spans="1:16" x14ac:dyDescent="0.3">
      <c r="A926" s="208">
        <v>54</v>
      </c>
      <c r="B926" s="176" t="s">
        <v>856</v>
      </c>
      <c r="C926" s="176">
        <v>54109</v>
      </c>
      <c r="D926" s="175" t="s">
        <v>861</v>
      </c>
      <c r="E926" s="172">
        <v>382</v>
      </c>
      <c r="F926" s="177">
        <v>220</v>
      </c>
      <c r="G926" s="177">
        <v>35</v>
      </c>
      <c r="H926" s="178">
        <v>127</v>
      </c>
      <c r="I926" s="172">
        <v>384</v>
      </c>
      <c r="J926" s="177">
        <v>194</v>
      </c>
      <c r="K926" s="177">
        <v>65</v>
      </c>
      <c r="L926" s="178">
        <v>125</v>
      </c>
      <c r="M926" s="172">
        <v>354</v>
      </c>
      <c r="N926" s="177">
        <v>191</v>
      </c>
      <c r="O926" s="177">
        <v>48</v>
      </c>
      <c r="P926" s="178">
        <v>115</v>
      </c>
    </row>
    <row r="927" spans="1:16" x14ac:dyDescent="0.3">
      <c r="A927" s="208">
        <v>19</v>
      </c>
      <c r="B927" s="176" t="s">
        <v>467</v>
      </c>
      <c r="C927" s="176">
        <v>19760</v>
      </c>
      <c r="D927" s="175" t="s">
        <v>496</v>
      </c>
      <c r="E927" s="172">
        <v>349</v>
      </c>
      <c r="F927" s="177">
        <v>226</v>
      </c>
      <c r="G927" s="177">
        <v>66</v>
      </c>
      <c r="H927" s="178">
        <v>57</v>
      </c>
      <c r="I927" s="172">
        <v>360</v>
      </c>
      <c r="J927" s="177">
        <v>241</v>
      </c>
      <c r="K927" s="177">
        <v>63</v>
      </c>
      <c r="L927" s="178">
        <v>56</v>
      </c>
      <c r="M927" s="172">
        <v>363</v>
      </c>
      <c r="N927" s="177">
        <v>239</v>
      </c>
      <c r="O927" s="177">
        <v>68</v>
      </c>
      <c r="P927" s="178">
        <v>56</v>
      </c>
    </row>
    <row r="928" spans="1:16" x14ac:dyDescent="0.3">
      <c r="A928" s="208">
        <v>52</v>
      </c>
      <c r="B928" s="176" t="s">
        <v>180</v>
      </c>
      <c r="C928" s="176">
        <v>52224</v>
      </c>
      <c r="D928" s="175" t="s">
        <v>812</v>
      </c>
      <c r="E928" s="172">
        <v>377</v>
      </c>
      <c r="F928" s="177">
        <v>127</v>
      </c>
      <c r="G928" s="177">
        <v>60</v>
      </c>
      <c r="H928" s="178">
        <v>190</v>
      </c>
      <c r="I928" s="172">
        <v>392</v>
      </c>
      <c r="J928" s="177">
        <v>134</v>
      </c>
      <c r="K928" s="177">
        <v>59</v>
      </c>
      <c r="L928" s="178">
        <v>199</v>
      </c>
      <c r="M928" s="172">
        <v>368</v>
      </c>
      <c r="N928" s="177">
        <v>130</v>
      </c>
      <c r="O928" s="177">
        <v>33</v>
      </c>
      <c r="P928" s="178">
        <v>205</v>
      </c>
    </row>
    <row r="929" spans="1:16" x14ac:dyDescent="0.3">
      <c r="A929" s="208">
        <v>13</v>
      </c>
      <c r="B929" s="176" t="s">
        <v>257</v>
      </c>
      <c r="C929" s="176">
        <v>13440</v>
      </c>
      <c r="D929" s="175" t="s">
        <v>276</v>
      </c>
      <c r="E929" s="172">
        <v>363</v>
      </c>
      <c r="F929" s="177">
        <v>205</v>
      </c>
      <c r="G929" s="177">
        <v>100</v>
      </c>
      <c r="H929" s="178">
        <v>58</v>
      </c>
      <c r="I929" s="172">
        <v>374</v>
      </c>
      <c r="J929" s="177">
        <v>225</v>
      </c>
      <c r="K929" s="177">
        <v>102</v>
      </c>
      <c r="L929" s="178">
        <v>47</v>
      </c>
      <c r="M929" s="172">
        <v>370</v>
      </c>
      <c r="N929" s="177">
        <v>217</v>
      </c>
      <c r="O929" s="177">
        <v>97</v>
      </c>
      <c r="P929" s="178">
        <v>56</v>
      </c>
    </row>
    <row r="930" spans="1:16" x14ac:dyDescent="0.3">
      <c r="A930" s="208">
        <v>52</v>
      </c>
      <c r="B930" s="176" t="s">
        <v>180</v>
      </c>
      <c r="C930" s="176">
        <v>52685</v>
      </c>
      <c r="D930" s="175" t="s">
        <v>631</v>
      </c>
      <c r="E930" s="172">
        <v>380</v>
      </c>
      <c r="F930" s="177">
        <v>159</v>
      </c>
      <c r="G930" s="177">
        <v>42</v>
      </c>
      <c r="H930" s="178">
        <v>179</v>
      </c>
      <c r="I930" s="172">
        <v>365</v>
      </c>
      <c r="J930" s="177">
        <v>159</v>
      </c>
      <c r="K930" s="177">
        <v>39</v>
      </c>
      <c r="L930" s="178">
        <v>167</v>
      </c>
      <c r="M930" s="172">
        <v>384</v>
      </c>
      <c r="N930" s="177">
        <v>157</v>
      </c>
      <c r="O930" s="177">
        <v>35</v>
      </c>
      <c r="P930" s="178">
        <v>192</v>
      </c>
    </row>
    <row r="931" spans="1:16" x14ac:dyDescent="0.3">
      <c r="A931" s="208">
        <v>73</v>
      </c>
      <c r="B931" s="176" t="s">
        <v>1016</v>
      </c>
      <c r="C931" s="176">
        <v>73226</v>
      </c>
      <c r="D931" s="175" t="s">
        <v>1030</v>
      </c>
      <c r="E931" s="172">
        <v>420</v>
      </c>
      <c r="F931" s="177">
        <v>233</v>
      </c>
      <c r="G931" s="177">
        <v>78</v>
      </c>
      <c r="H931" s="178">
        <v>109</v>
      </c>
      <c r="I931" s="172">
        <v>425</v>
      </c>
      <c r="J931" s="177">
        <v>244</v>
      </c>
      <c r="K931" s="177">
        <v>72</v>
      </c>
      <c r="L931" s="178">
        <v>109</v>
      </c>
      <c r="M931" s="172">
        <v>364</v>
      </c>
      <c r="N931" s="177">
        <v>187</v>
      </c>
      <c r="O931" s="177">
        <v>63</v>
      </c>
      <c r="P931" s="178">
        <v>114</v>
      </c>
    </row>
    <row r="932" spans="1:16" x14ac:dyDescent="0.3">
      <c r="A932" s="208">
        <v>68</v>
      </c>
      <c r="B932" s="176" t="s">
        <v>918</v>
      </c>
      <c r="C932" s="176">
        <v>68444</v>
      </c>
      <c r="D932" s="175" t="s">
        <v>961</v>
      </c>
      <c r="E932" s="172">
        <v>372</v>
      </c>
      <c r="F932" s="177">
        <v>211</v>
      </c>
      <c r="G932" s="177">
        <v>77</v>
      </c>
      <c r="H932" s="178">
        <v>84</v>
      </c>
      <c r="I932" s="172">
        <v>380</v>
      </c>
      <c r="J932" s="177">
        <v>224</v>
      </c>
      <c r="K932" s="177">
        <v>77</v>
      </c>
      <c r="L932" s="178">
        <v>79</v>
      </c>
      <c r="M932" s="172">
        <v>362</v>
      </c>
      <c r="N932" s="177">
        <v>209</v>
      </c>
      <c r="O932" s="177">
        <v>71</v>
      </c>
      <c r="P932" s="178">
        <v>82</v>
      </c>
    </row>
    <row r="933" spans="1:16" x14ac:dyDescent="0.3">
      <c r="A933" s="208">
        <v>70</v>
      </c>
      <c r="B933" s="176" t="s">
        <v>498</v>
      </c>
      <c r="C933" s="176">
        <v>70233</v>
      </c>
      <c r="D933" s="175" t="s">
        <v>999</v>
      </c>
      <c r="E933" s="172">
        <v>333</v>
      </c>
      <c r="F933" s="177">
        <v>184</v>
      </c>
      <c r="G933" s="177">
        <v>94</v>
      </c>
      <c r="H933" s="178">
        <v>55</v>
      </c>
      <c r="I933" s="172">
        <v>370</v>
      </c>
      <c r="J933" s="177">
        <v>200</v>
      </c>
      <c r="K933" s="177">
        <v>87</v>
      </c>
      <c r="L933" s="178">
        <v>83</v>
      </c>
      <c r="M933" s="172">
        <v>360</v>
      </c>
      <c r="N933" s="177">
        <v>200</v>
      </c>
      <c r="O933" s="177">
        <v>73</v>
      </c>
      <c r="P933" s="178">
        <v>87</v>
      </c>
    </row>
    <row r="934" spans="1:16" x14ac:dyDescent="0.3">
      <c r="A934" s="208">
        <v>52</v>
      </c>
      <c r="B934" s="176" t="s">
        <v>180</v>
      </c>
      <c r="C934" s="176">
        <v>52720</v>
      </c>
      <c r="D934" s="175" t="s">
        <v>850</v>
      </c>
      <c r="E934" s="172">
        <v>332</v>
      </c>
      <c r="F934" s="177">
        <v>115</v>
      </c>
      <c r="G934" s="177">
        <v>54</v>
      </c>
      <c r="H934" s="178">
        <v>163</v>
      </c>
      <c r="I934" s="172">
        <v>359</v>
      </c>
      <c r="J934" s="177">
        <v>127</v>
      </c>
      <c r="K934" s="177">
        <v>52</v>
      </c>
      <c r="L934" s="178">
        <v>180</v>
      </c>
      <c r="M934" s="172">
        <v>355</v>
      </c>
      <c r="N934" s="177">
        <v>124</v>
      </c>
      <c r="O934" s="177">
        <v>51</v>
      </c>
      <c r="P934" s="178">
        <v>180</v>
      </c>
    </row>
    <row r="935" spans="1:16" x14ac:dyDescent="0.3">
      <c r="A935" s="208">
        <v>47</v>
      </c>
      <c r="B935" s="176" t="s">
        <v>748</v>
      </c>
      <c r="C935" s="176">
        <v>47960</v>
      </c>
      <c r="D935" s="175" t="s">
        <v>775</v>
      </c>
      <c r="E935" s="172">
        <v>332</v>
      </c>
      <c r="F935" s="177">
        <v>142</v>
      </c>
      <c r="G935" s="177">
        <v>67</v>
      </c>
      <c r="H935" s="178">
        <v>123</v>
      </c>
      <c r="I935" s="172">
        <v>351</v>
      </c>
      <c r="J935" s="177">
        <v>153</v>
      </c>
      <c r="K935" s="177">
        <v>65</v>
      </c>
      <c r="L935" s="178">
        <v>133</v>
      </c>
      <c r="M935" s="172">
        <v>353</v>
      </c>
      <c r="N935" s="177">
        <v>157</v>
      </c>
      <c r="O935" s="177">
        <v>64</v>
      </c>
      <c r="P935" s="178">
        <v>132</v>
      </c>
    </row>
    <row r="936" spans="1:16" x14ac:dyDescent="0.3">
      <c r="A936" s="208">
        <v>85</v>
      </c>
      <c r="B936" s="176" t="s">
        <v>1105</v>
      </c>
      <c r="C936" s="176">
        <v>85015</v>
      </c>
      <c r="D936" s="175" t="s">
        <v>1108</v>
      </c>
      <c r="E936" s="172">
        <v>357</v>
      </c>
      <c r="F936" s="177">
        <v>106</v>
      </c>
      <c r="G936" s="177">
        <v>159</v>
      </c>
      <c r="H936" s="178">
        <v>92</v>
      </c>
      <c r="I936" s="172">
        <v>365</v>
      </c>
      <c r="J936" s="177">
        <v>111</v>
      </c>
      <c r="K936" s="177">
        <v>158</v>
      </c>
      <c r="L936" s="178">
        <v>96</v>
      </c>
      <c r="M936" s="172">
        <v>337</v>
      </c>
      <c r="N936" s="177">
        <v>107</v>
      </c>
      <c r="O936" s="177">
        <v>149</v>
      </c>
      <c r="P936" s="178">
        <v>81</v>
      </c>
    </row>
    <row r="937" spans="1:16" x14ac:dyDescent="0.3">
      <c r="A937" s="208">
        <v>25</v>
      </c>
      <c r="B937" s="176" t="s">
        <v>558</v>
      </c>
      <c r="C937" s="176">
        <v>25398</v>
      </c>
      <c r="D937" s="175" t="s">
        <v>607</v>
      </c>
      <c r="E937" s="172">
        <v>344</v>
      </c>
      <c r="F937" s="177">
        <v>153</v>
      </c>
      <c r="G937" s="177">
        <v>22</v>
      </c>
      <c r="H937" s="178">
        <v>169</v>
      </c>
      <c r="I937" s="172">
        <v>354</v>
      </c>
      <c r="J937" s="177">
        <v>158</v>
      </c>
      <c r="K937" s="177">
        <v>19</v>
      </c>
      <c r="L937" s="178">
        <v>177</v>
      </c>
      <c r="M937" s="172">
        <v>346</v>
      </c>
      <c r="N937" s="177">
        <v>155</v>
      </c>
      <c r="O937" s="177">
        <v>20</v>
      </c>
      <c r="P937" s="178">
        <v>171</v>
      </c>
    </row>
    <row r="938" spans="1:16" x14ac:dyDescent="0.3">
      <c r="A938" s="208">
        <v>52</v>
      </c>
      <c r="B938" s="176" t="s">
        <v>180</v>
      </c>
      <c r="C938" s="176">
        <v>52323</v>
      </c>
      <c r="D938" s="175" t="s">
        <v>823</v>
      </c>
      <c r="E938" s="172">
        <v>354</v>
      </c>
      <c r="F938" s="177">
        <v>136</v>
      </c>
      <c r="G938" s="177">
        <v>59</v>
      </c>
      <c r="H938" s="178">
        <v>159</v>
      </c>
      <c r="I938" s="172">
        <v>350</v>
      </c>
      <c r="J938" s="177">
        <v>139</v>
      </c>
      <c r="K938" s="177">
        <v>49</v>
      </c>
      <c r="L938" s="178">
        <v>162</v>
      </c>
      <c r="M938" s="172">
        <v>349</v>
      </c>
      <c r="N938" s="177">
        <v>139</v>
      </c>
      <c r="O938" s="177">
        <v>51</v>
      </c>
      <c r="P938" s="178">
        <v>159</v>
      </c>
    </row>
    <row r="939" spans="1:16" x14ac:dyDescent="0.3">
      <c r="A939" s="208">
        <v>52</v>
      </c>
      <c r="B939" s="176" t="s">
        <v>180</v>
      </c>
      <c r="C939" s="176">
        <v>52256</v>
      </c>
      <c r="D939" s="175" t="s">
        <v>818</v>
      </c>
      <c r="E939" s="172">
        <v>336</v>
      </c>
      <c r="F939" s="177">
        <v>152</v>
      </c>
      <c r="G939" s="177">
        <v>26</v>
      </c>
      <c r="H939" s="178">
        <v>158</v>
      </c>
      <c r="I939" s="172">
        <v>355</v>
      </c>
      <c r="J939" s="177">
        <v>160</v>
      </c>
      <c r="K939" s="177">
        <v>34</v>
      </c>
      <c r="L939" s="178">
        <v>161</v>
      </c>
      <c r="M939" s="172">
        <v>355</v>
      </c>
      <c r="N939" s="177">
        <v>159</v>
      </c>
      <c r="O939" s="177">
        <v>32</v>
      </c>
      <c r="P939" s="178">
        <v>164</v>
      </c>
    </row>
    <row r="940" spans="1:16" x14ac:dyDescent="0.3">
      <c r="A940" s="208">
        <v>15</v>
      </c>
      <c r="B940" s="176" t="s">
        <v>304</v>
      </c>
      <c r="C940" s="176">
        <v>15720</v>
      </c>
      <c r="D940" s="175" t="s">
        <v>392</v>
      </c>
      <c r="E940" s="172">
        <v>344</v>
      </c>
      <c r="F940" s="177">
        <v>109</v>
      </c>
      <c r="G940" s="177">
        <v>178</v>
      </c>
      <c r="H940" s="178">
        <v>57</v>
      </c>
      <c r="I940" s="172">
        <v>346</v>
      </c>
      <c r="J940" s="177">
        <v>113</v>
      </c>
      <c r="K940" s="177">
        <v>170</v>
      </c>
      <c r="L940" s="178">
        <v>63</v>
      </c>
      <c r="M940" s="172">
        <v>353</v>
      </c>
      <c r="N940" s="177">
        <v>110</v>
      </c>
      <c r="O940" s="177">
        <v>178</v>
      </c>
      <c r="P940" s="178">
        <v>65</v>
      </c>
    </row>
    <row r="941" spans="1:16" x14ac:dyDescent="0.3">
      <c r="A941" s="208">
        <v>54</v>
      </c>
      <c r="B941" s="176" t="s">
        <v>856</v>
      </c>
      <c r="C941" s="176">
        <v>54313</v>
      </c>
      <c r="D941" s="175" t="s">
        <v>872</v>
      </c>
      <c r="E941" s="172">
        <v>359</v>
      </c>
      <c r="F941" s="177">
        <v>190</v>
      </c>
      <c r="G941" s="177">
        <v>64</v>
      </c>
      <c r="H941" s="178">
        <v>105</v>
      </c>
      <c r="I941" s="172">
        <v>339</v>
      </c>
      <c r="J941" s="177">
        <v>164</v>
      </c>
      <c r="K941" s="177">
        <v>65</v>
      </c>
      <c r="L941" s="178">
        <v>110</v>
      </c>
      <c r="M941" s="172">
        <v>348</v>
      </c>
      <c r="N941" s="177">
        <v>159</v>
      </c>
      <c r="O941" s="177">
        <v>78</v>
      </c>
      <c r="P941" s="178">
        <v>111</v>
      </c>
    </row>
    <row r="942" spans="1:16" x14ac:dyDescent="0.3">
      <c r="A942" s="208">
        <v>41</v>
      </c>
      <c r="B942" s="176" t="s">
        <v>699</v>
      </c>
      <c r="C942" s="176">
        <v>41026</v>
      </c>
      <c r="D942" s="175" t="s">
        <v>705</v>
      </c>
      <c r="E942" s="172">
        <v>349</v>
      </c>
      <c r="F942" s="177">
        <v>92</v>
      </c>
      <c r="G942" s="177">
        <v>145</v>
      </c>
      <c r="H942" s="178">
        <v>112</v>
      </c>
      <c r="I942" s="172">
        <v>364</v>
      </c>
      <c r="J942" s="177">
        <v>98</v>
      </c>
      <c r="K942" s="177">
        <v>150</v>
      </c>
      <c r="L942" s="178">
        <v>116</v>
      </c>
      <c r="M942" s="172">
        <v>345</v>
      </c>
      <c r="N942" s="177">
        <v>83</v>
      </c>
      <c r="O942" s="177">
        <v>147</v>
      </c>
      <c r="P942" s="178">
        <v>115</v>
      </c>
    </row>
    <row r="943" spans="1:16" x14ac:dyDescent="0.3">
      <c r="A943" s="208">
        <v>68</v>
      </c>
      <c r="B943" s="176" t="s">
        <v>918</v>
      </c>
      <c r="C943" s="176">
        <v>68820</v>
      </c>
      <c r="D943" s="175" t="s">
        <v>988</v>
      </c>
      <c r="E943" s="172">
        <v>344</v>
      </c>
      <c r="F943" s="177">
        <v>165</v>
      </c>
      <c r="G943" s="177">
        <v>70</v>
      </c>
      <c r="H943" s="178">
        <v>109</v>
      </c>
      <c r="I943" s="172">
        <v>345</v>
      </c>
      <c r="J943" s="177">
        <v>183</v>
      </c>
      <c r="K943" s="177">
        <v>67</v>
      </c>
      <c r="L943" s="178">
        <v>95</v>
      </c>
      <c r="M943" s="172">
        <v>349</v>
      </c>
      <c r="N943" s="177">
        <v>183</v>
      </c>
      <c r="O943" s="177">
        <v>68</v>
      </c>
      <c r="P943" s="178">
        <v>98</v>
      </c>
    </row>
    <row r="944" spans="1:16" x14ac:dyDescent="0.3">
      <c r="A944" s="208">
        <v>41</v>
      </c>
      <c r="B944" s="176" t="s">
        <v>699</v>
      </c>
      <c r="C944" s="176">
        <v>41483</v>
      </c>
      <c r="D944" s="175" t="s">
        <v>717</v>
      </c>
      <c r="E944" s="172">
        <v>342</v>
      </c>
      <c r="F944" s="177">
        <v>140</v>
      </c>
      <c r="G944" s="177">
        <v>57</v>
      </c>
      <c r="H944" s="178">
        <v>145</v>
      </c>
      <c r="I944" s="172">
        <v>360</v>
      </c>
      <c r="J944" s="177">
        <v>143</v>
      </c>
      <c r="K944" s="177">
        <v>74</v>
      </c>
      <c r="L944" s="178">
        <v>143</v>
      </c>
      <c r="M944" s="172">
        <v>350</v>
      </c>
      <c r="N944" s="177">
        <v>140</v>
      </c>
      <c r="O944" s="177">
        <v>63</v>
      </c>
      <c r="P944" s="178">
        <v>147</v>
      </c>
    </row>
    <row r="945" spans="1:16" x14ac:dyDescent="0.3">
      <c r="A945" s="208">
        <v>25</v>
      </c>
      <c r="B945" s="176" t="s">
        <v>558</v>
      </c>
      <c r="C945" s="176">
        <v>25258</v>
      </c>
      <c r="D945" s="175" t="s">
        <v>272</v>
      </c>
      <c r="E945" s="172">
        <v>336</v>
      </c>
      <c r="F945" s="177">
        <v>193</v>
      </c>
      <c r="G945" s="177">
        <v>47</v>
      </c>
      <c r="H945" s="178">
        <v>96</v>
      </c>
      <c r="I945" s="172">
        <v>345</v>
      </c>
      <c r="J945" s="177">
        <v>199</v>
      </c>
      <c r="K945" s="177">
        <v>47</v>
      </c>
      <c r="L945" s="178">
        <v>99</v>
      </c>
      <c r="M945" s="172">
        <v>346</v>
      </c>
      <c r="N945" s="177">
        <v>194</v>
      </c>
      <c r="O945" s="177">
        <v>52</v>
      </c>
      <c r="P945" s="178">
        <v>100</v>
      </c>
    </row>
    <row r="946" spans="1:16" x14ac:dyDescent="0.3">
      <c r="A946" s="208">
        <v>68</v>
      </c>
      <c r="B946" s="176" t="s">
        <v>918</v>
      </c>
      <c r="C946" s="176">
        <v>68211</v>
      </c>
      <c r="D946" s="175" t="s">
        <v>935</v>
      </c>
      <c r="E946" s="172">
        <v>349</v>
      </c>
      <c r="F946" s="177">
        <v>208</v>
      </c>
      <c r="G946" s="177">
        <v>44</v>
      </c>
      <c r="H946" s="178">
        <v>97</v>
      </c>
      <c r="I946" s="172">
        <v>347</v>
      </c>
      <c r="J946" s="177">
        <v>206</v>
      </c>
      <c r="K946" s="177">
        <v>45</v>
      </c>
      <c r="L946" s="178">
        <v>96</v>
      </c>
      <c r="M946" s="172">
        <v>351</v>
      </c>
      <c r="N946" s="177">
        <v>198</v>
      </c>
      <c r="O946" s="177">
        <v>50</v>
      </c>
      <c r="P946" s="178">
        <v>103</v>
      </c>
    </row>
    <row r="947" spans="1:16" x14ac:dyDescent="0.3">
      <c r="A947" s="208">
        <v>27</v>
      </c>
      <c r="B947" s="176" t="s">
        <v>669</v>
      </c>
      <c r="C947" s="176">
        <v>27099</v>
      </c>
      <c r="D947" s="175" t="s">
        <v>677</v>
      </c>
      <c r="E947" s="172">
        <v>298</v>
      </c>
      <c r="F947" s="177">
        <v>198</v>
      </c>
      <c r="G947" s="177">
        <v>22</v>
      </c>
      <c r="H947" s="178">
        <v>78</v>
      </c>
      <c r="I947" s="172">
        <v>341</v>
      </c>
      <c r="J947" s="177">
        <v>223</v>
      </c>
      <c r="K947" s="177">
        <v>20</v>
      </c>
      <c r="L947" s="178">
        <v>98</v>
      </c>
      <c r="M947" s="172">
        <v>339</v>
      </c>
      <c r="N947" s="177">
        <v>219</v>
      </c>
      <c r="O947" s="177">
        <v>27</v>
      </c>
      <c r="P947" s="178">
        <v>93</v>
      </c>
    </row>
    <row r="948" spans="1:16" x14ac:dyDescent="0.3">
      <c r="A948" s="208">
        <v>68</v>
      </c>
      <c r="B948" s="176" t="s">
        <v>918</v>
      </c>
      <c r="C948" s="176">
        <v>68318</v>
      </c>
      <c r="D948" s="175" t="s">
        <v>948</v>
      </c>
      <c r="E948" s="172">
        <v>357</v>
      </c>
      <c r="F948" s="177">
        <v>161</v>
      </c>
      <c r="G948" s="177">
        <v>85</v>
      </c>
      <c r="H948" s="178">
        <v>111</v>
      </c>
      <c r="I948" s="172">
        <v>383</v>
      </c>
      <c r="J948" s="177">
        <v>176</v>
      </c>
      <c r="K948" s="177">
        <v>88</v>
      </c>
      <c r="L948" s="178">
        <v>119</v>
      </c>
      <c r="M948" s="172">
        <v>336</v>
      </c>
      <c r="N948" s="177">
        <v>169</v>
      </c>
      <c r="O948" s="177">
        <v>55</v>
      </c>
      <c r="P948" s="178">
        <v>112</v>
      </c>
    </row>
    <row r="949" spans="1:16" x14ac:dyDescent="0.3">
      <c r="A949" s="208">
        <v>54</v>
      </c>
      <c r="B949" s="176" t="s">
        <v>856</v>
      </c>
      <c r="C949" s="176">
        <v>54871</v>
      </c>
      <c r="D949" s="175" t="s">
        <v>893</v>
      </c>
      <c r="E949" s="172">
        <v>363</v>
      </c>
      <c r="F949" s="177">
        <v>201</v>
      </c>
      <c r="G949" s="177">
        <v>49</v>
      </c>
      <c r="H949" s="178">
        <v>113</v>
      </c>
      <c r="I949" s="172">
        <v>345</v>
      </c>
      <c r="J949" s="177">
        <v>174</v>
      </c>
      <c r="K949" s="177">
        <v>54</v>
      </c>
      <c r="L949" s="178">
        <v>117</v>
      </c>
      <c r="M949" s="172">
        <v>340</v>
      </c>
      <c r="N949" s="177">
        <v>172</v>
      </c>
      <c r="O949" s="177">
        <v>53</v>
      </c>
      <c r="P949" s="178">
        <v>115</v>
      </c>
    </row>
    <row r="950" spans="1:16" x14ac:dyDescent="0.3">
      <c r="A950" s="208">
        <v>52</v>
      </c>
      <c r="B950" s="176" t="s">
        <v>180</v>
      </c>
      <c r="C950" s="176">
        <v>52083</v>
      </c>
      <c r="D950" s="175" t="s">
        <v>309</v>
      </c>
      <c r="E950" s="172">
        <v>324</v>
      </c>
      <c r="F950" s="177">
        <v>152</v>
      </c>
      <c r="G950" s="177">
        <v>64</v>
      </c>
      <c r="H950" s="178">
        <v>108</v>
      </c>
      <c r="I950" s="172">
        <v>336</v>
      </c>
      <c r="J950" s="177">
        <v>156</v>
      </c>
      <c r="K950" s="177">
        <v>64</v>
      </c>
      <c r="L950" s="178">
        <v>116</v>
      </c>
      <c r="M950" s="172">
        <v>337</v>
      </c>
      <c r="N950" s="177">
        <v>156</v>
      </c>
      <c r="O950" s="177">
        <v>69</v>
      </c>
      <c r="P950" s="178">
        <v>112</v>
      </c>
    </row>
    <row r="951" spans="1:16" x14ac:dyDescent="0.3">
      <c r="A951" s="208">
        <v>25</v>
      </c>
      <c r="B951" s="176" t="s">
        <v>558</v>
      </c>
      <c r="C951" s="176">
        <v>25867</v>
      </c>
      <c r="D951" s="175" t="s">
        <v>661</v>
      </c>
      <c r="E951" s="172">
        <v>339</v>
      </c>
      <c r="F951" s="177">
        <v>139</v>
      </c>
      <c r="G951" s="177">
        <v>97</v>
      </c>
      <c r="H951" s="178">
        <v>103</v>
      </c>
      <c r="I951" s="172">
        <v>348</v>
      </c>
      <c r="J951" s="177">
        <v>145</v>
      </c>
      <c r="K951" s="177">
        <v>93</v>
      </c>
      <c r="L951" s="178">
        <v>110</v>
      </c>
      <c r="M951" s="172">
        <v>342</v>
      </c>
      <c r="N951" s="177">
        <v>141</v>
      </c>
      <c r="O951" s="177">
        <v>90</v>
      </c>
      <c r="P951" s="178">
        <v>111</v>
      </c>
    </row>
    <row r="952" spans="1:16" x14ac:dyDescent="0.3">
      <c r="A952" s="208">
        <v>15</v>
      </c>
      <c r="B952" s="176" t="s">
        <v>304</v>
      </c>
      <c r="C952" s="176">
        <v>15109</v>
      </c>
      <c r="D952" s="175" t="s">
        <v>313</v>
      </c>
      <c r="E952" s="172">
        <v>333</v>
      </c>
      <c r="F952" s="177">
        <v>234</v>
      </c>
      <c r="G952" s="177">
        <v>15</v>
      </c>
      <c r="H952" s="178">
        <v>84</v>
      </c>
      <c r="I952" s="172">
        <v>342</v>
      </c>
      <c r="J952" s="177">
        <v>240</v>
      </c>
      <c r="K952" s="177">
        <v>17</v>
      </c>
      <c r="L952" s="178">
        <v>85</v>
      </c>
      <c r="M952" s="172">
        <v>341</v>
      </c>
      <c r="N952" s="177">
        <v>242</v>
      </c>
      <c r="O952" s="177">
        <v>14</v>
      </c>
      <c r="P952" s="178">
        <v>85</v>
      </c>
    </row>
    <row r="953" spans="1:16" x14ac:dyDescent="0.3">
      <c r="A953" s="208">
        <v>73</v>
      </c>
      <c r="B953" s="176" t="s">
        <v>1016</v>
      </c>
      <c r="C953" s="176">
        <v>73873</v>
      </c>
      <c r="D953" s="175" t="s">
        <v>1061</v>
      </c>
      <c r="E953" s="172">
        <v>390</v>
      </c>
      <c r="F953" s="177">
        <v>170</v>
      </c>
      <c r="G953" s="177">
        <v>63</v>
      </c>
      <c r="H953" s="178">
        <v>157</v>
      </c>
      <c r="I953" s="172">
        <v>380</v>
      </c>
      <c r="J953" s="177">
        <v>174</v>
      </c>
      <c r="K953" s="177">
        <v>56</v>
      </c>
      <c r="L953" s="178">
        <v>150</v>
      </c>
      <c r="M953" s="172">
        <v>340</v>
      </c>
      <c r="N953" s="177">
        <v>137</v>
      </c>
      <c r="O953" s="177">
        <v>53</v>
      </c>
      <c r="P953" s="178">
        <v>150</v>
      </c>
    </row>
    <row r="954" spans="1:16" x14ac:dyDescent="0.3">
      <c r="A954" s="208">
        <v>52</v>
      </c>
      <c r="B954" s="176" t="s">
        <v>180</v>
      </c>
      <c r="C954" s="176">
        <v>52203</v>
      </c>
      <c r="D954" s="175" t="s">
        <v>809</v>
      </c>
      <c r="E954" s="172">
        <v>298</v>
      </c>
      <c r="F954" s="177">
        <v>149</v>
      </c>
      <c r="G954" s="177">
        <v>28</v>
      </c>
      <c r="H954" s="178">
        <v>121</v>
      </c>
      <c r="I954" s="172">
        <v>339</v>
      </c>
      <c r="J954" s="177">
        <v>161</v>
      </c>
      <c r="K954" s="177">
        <v>39</v>
      </c>
      <c r="L954" s="178">
        <v>139</v>
      </c>
      <c r="M954" s="172">
        <v>334</v>
      </c>
      <c r="N954" s="177">
        <v>156</v>
      </c>
      <c r="O954" s="177">
        <v>44</v>
      </c>
      <c r="P954" s="178">
        <v>134</v>
      </c>
    </row>
    <row r="955" spans="1:16" x14ac:dyDescent="0.3">
      <c r="A955" s="208">
        <v>73</v>
      </c>
      <c r="B955" s="176" t="s">
        <v>1016</v>
      </c>
      <c r="C955" s="176">
        <v>73622</v>
      </c>
      <c r="D955" s="175" t="s">
        <v>1053</v>
      </c>
      <c r="E955" s="172">
        <v>391</v>
      </c>
      <c r="F955" s="177">
        <v>190</v>
      </c>
      <c r="G955" s="177">
        <v>60</v>
      </c>
      <c r="H955" s="178">
        <v>141</v>
      </c>
      <c r="I955" s="172">
        <v>391</v>
      </c>
      <c r="J955" s="177">
        <v>197</v>
      </c>
      <c r="K955" s="177">
        <v>63</v>
      </c>
      <c r="L955" s="178">
        <v>131</v>
      </c>
      <c r="M955" s="172">
        <v>344</v>
      </c>
      <c r="N955" s="177">
        <v>150</v>
      </c>
      <c r="O955" s="177">
        <v>57</v>
      </c>
      <c r="P955" s="178">
        <v>137</v>
      </c>
    </row>
    <row r="956" spans="1:16" x14ac:dyDescent="0.3">
      <c r="A956" s="208">
        <v>5</v>
      </c>
      <c r="B956" s="176" t="s">
        <v>107</v>
      </c>
      <c r="C956" s="176">
        <v>5842</v>
      </c>
      <c r="D956" s="175" t="s">
        <v>221</v>
      </c>
      <c r="E956" s="172">
        <v>377</v>
      </c>
      <c r="F956" s="177">
        <v>154</v>
      </c>
      <c r="G956" s="177">
        <v>117</v>
      </c>
      <c r="H956" s="178">
        <v>106</v>
      </c>
      <c r="I956" s="172">
        <v>357</v>
      </c>
      <c r="J956" s="177">
        <v>154</v>
      </c>
      <c r="K956" s="177">
        <v>96</v>
      </c>
      <c r="L956" s="178">
        <v>107</v>
      </c>
      <c r="M956" s="172">
        <v>336</v>
      </c>
      <c r="N956" s="177">
        <v>150</v>
      </c>
      <c r="O956" s="177">
        <v>81</v>
      </c>
      <c r="P956" s="178">
        <v>105</v>
      </c>
    </row>
    <row r="957" spans="1:16" x14ac:dyDescent="0.3">
      <c r="A957" s="208">
        <v>19</v>
      </c>
      <c r="B957" s="176" t="s">
        <v>467</v>
      </c>
      <c r="C957" s="176">
        <v>19693</v>
      </c>
      <c r="D957" s="175" t="s">
        <v>493</v>
      </c>
      <c r="E957" s="172">
        <v>334</v>
      </c>
      <c r="F957" s="177">
        <v>170</v>
      </c>
      <c r="G957" s="177">
        <v>73</v>
      </c>
      <c r="H957" s="178">
        <v>91</v>
      </c>
      <c r="I957" s="172">
        <v>345</v>
      </c>
      <c r="J957" s="177">
        <v>179</v>
      </c>
      <c r="K957" s="177">
        <v>72</v>
      </c>
      <c r="L957" s="178">
        <v>94</v>
      </c>
      <c r="M957" s="172">
        <v>336</v>
      </c>
      <c r="N957" s="177">
        <v>177</v>
      </c>
      <c r="O957" s="177">
        <v>67</v>
      </c>
      <c r="P957" s="178">
        <v>92</v>
      </c>
    </row>
    <row r="958" spans="1:16" x14ac:dyDescent="0.3">
      <c r="A958" s="208">
        <v>25</v>
      </c>
      <c r="B958" s="176" t="s">
        <v>558</v>
      </c>
      <c r="C958" s="176">
        <v>25805</v>
      </c>
      <c r="D958" s="175" t="s">
        <v>650</v>
      </c>
      <c r="E958" s="172">
        <v>324</v>
      </c>
      <c r="F958" s="177">
        <v>160</v>
      </c>
      <c r="G958" s="177">
        <v>85</v>
      </c>
      <c r="H958" s="178">
        <v>79</v>
      </c>
      <c r="I958" s="172">
        <v>327</v>
      </c>
      <c r="J958" s="177">
        <v>165</v>
      </c>
      <c r="K958" s="177">
        <v>83</v>
      </c>
      <c r="L958" s="178">
        <v>79</v>
      </c>
      <c r="M958" s="172">
        <v>339</v>
      </c>
      <c r="N958" s="177">
        <v>174</v>
      </c>
      <c r="O958" s="177">
        <v>83</v>
      </c>
      <c r="P958" s="178">
        <v>82</v>
      </c>
    </row>
    <row r="959" spans="1:16" x14ac:dyDescent="0.3">
      <c r="A959" s="208">
        <v>15</v>
      </c>
      <c r="B959" s="176" t="s">
        <v>304</v>
      </c>
      <c r="C959" s="176">
        <v>15696</v>
      </c>
      <c r="D959" s="175" t="s">
        <v>391</v>
      </c>
      <c r="E959" s="172">
        <v>332</v>
      </c>
      <c r="F959" s="177">
        <v>177</v>
      </c>
      <c r="G959" s="177">
        <v>69</v>
      </c>
      <c r="H959" s="178">
        <v>86</v>
      </c>
      <c r="I959" s="172">
        <v>335</v>
      </c>
      <c r="J959" s="177">
        <v>178</v>
      </c>
      <c r="K959" s="177">
        <v>70</v>
      </c>
      <c r="L959" s="178">
        <v>87</v>
      </c>
      <c r="M959" s="172">
        <v>330</v>
      </c>
      <c r="N959" s="177">
        <v>173</v>
      </c>
      <c r="O959" s="177">
        <v>74</v>
      </c>
      <c r="P959" s="178">
        <v>83</v>
      </c>
    </row>
    <row r="960" spans="1:16" x14ac:dyDescent="0.3">
      <c r="A960" s="208">
        <v>27</v>
      </c>
      <c r="B960" s="176" t="s">
        <v>669</v>
      </c>
      <c r="C960" s="176">
        <v>27135</v>
      </c>
      <c r="D960" s="175" t="s">
        <v>678</v>
      </c>
      <c r="E960" s="172">
        <v>296</v>
      </c>
      <c r="F960" s="177">
        <v>155</v>
      </c>
      <c r="G960" s="177">
        <v>60</v>
      </c>
      <c r="H960" s="178">
        <v>81</v>
      </c>
      <c r="I960" s="172">
        <v>313</v>
      </c>
      <c r="J960" s="177">
        <v>165</v>
      </c>
      <c r="K960" s="177">
        <v>65</v>
      </c>
      <c r="L960" s="178">
        <v>83</v>
      </c>
      <c r="M960" s="172">
        <v>350</v>
      </c>
      <c r="N960" s="177">
        <v>164</v>
      </c>
      <c r="O960" s="177">
        <v>84</v>
      </c>
      <c r="P960" s="178">
        <v>102</v>
      </c>
    </row>
    <row r="961" spans="1:16" x14ac:dyDescent="0.3">
      <c r="A961" s="208">
        <v>63</v>
      </c>
      <c r="B961" s="176" t="s">
        <v>895</v>
      </c>
      <c r="C961" s="176">
        <v>63212</v>
      </c>
      <c r="D961" s="175" t="s">
        <v>268</v>
      </c>
      <c r="E961" s="172">
        <v>339</v>
      </c>
      <c r="F961" s="177">
        <v>113</v>
      </c>
      <c r="G961" s="177">
        <v>62</v>
      </c>
      <c r="H961" s="178">
        <v>164</v>
      </c>
      <c r="I961" s="172">
        <v>343</v>
      </c>
      <c r="J961" s="177">
        <v>120</v>
      </c>
      <c r="K961" s="177">
        <v>48</v>
      </c>
      <c r="L961" s="178">
        <v>175</v>
      </c>
      <c r="M961" s="172">
        <v>294</v>
      </c>
      <c r="N961" s="177">
        <v>113</v>
      </c>
      <c r="O961" s="177">
        <v>42</v>
      </c>
      <c r="P961" s="178">
        <v>139</v>
      </c>
    </row>
    <row r="962" spans="1:16" x14ac:dyDescent="0.3">
      <c r="A962" s="208">
        <v>25</v>
      </c>
      <c r="B962" s="176" t="s">
        <v>558</v>
      </c>
      <c r="C962" s="176">
        <v>25506</v>
      </c>
      <c r="D962" s="175" t="s">
        <v>226</v>
      </c>
      <c r="E962" s="172">
        <v>315</v>
      </c>
      <c r="F962" s="177">
        <v>191</v>
      </c>
      <c r="G962" s="177">
        <v>39</v>
      </c>
      <c r="H962" s="178">
        <v>85</v>
      </c>
      <c r="I962" s="172">
        <v>330</v>
      </c>
      <c r="J962" s="177">
        <v>196</v>
      </c>
      <c r="K962" s="177">
        <v>41</v>
      </c>
      <c r="L962" s="178">
        <v>93</v>
      </c>
      <c r="M962" s="172">
        <v>331</v>
      </c>
      <c r="N962" s="177">
        <v>193</v>
      </c>
      <c r="O962" s="177">
        <v>42</v>
      </c>
      <c r="P962" s="178">
        <v>96</v>
      </c>
    </row>
    <row r="963" spans="1:16" x14ac:dyDescent="0.3">
      <c r="A963" s="208">
        <v>15</v>
      </c>
      <c r="B963" s="176" t="s">
        <v>304</v>
      </c>
      <c r="C963" s="176">
        <v>15494</v>
      </c>
      <c r="D963" s="175" t="s">
        <v>361</v>
      </c>
      <c r="E963" s="172">
        <v>323</v>
      </c>
      <c r="F963" s="177">
        <v>186</v>
      </c>
      <c r="G963" s="177">
        <v>39</v>
      </c>
      <c r="H963" s="178">
        <v>98</v>
      </c>
      <c r="I963" s="172">
        <v>329</v>
      </c>
      <c r="J963" s="177">
        <v>189</v>
      </c>
      <c r="K963" s="177">
        <v>42</v>
      </c>
      <c r="L963" s="178">
        <v>98</v>
      </c>
      <c r="M963" s="172">
        <v>327</v>
      </c>
      <c r="N963" s="177">
        <v>187</v>
      </c>
      <c r="O963" s="177">
        <v>42</v>
      </c>
      <c r="P963" s="178">
        <v>98</v>
      </c>
    </row>
    <row r="964" spans="1:16" x14ac:dyDescent="0.3">
      <c r="A964" s="208">
        <v>50</v>
      </c>
      <c r="B964" s="176" t="s">
        <v>777</v>
      </c>
      <c r="C964" s="176">
        <v>50270</v>
      </c>
      <c r="D964" s="175" t="s">
        <v>787</v>
      </c>
      <c r="E964" s="172">
        <v>326</v>
      </c>
      <c r="F964" s="177">
        <v>92</v>
      </c>
      <c r="G964" s="177">
        <v>138</v>
      </c>
      <c r="H964" s="178">
        <v>96</v>
      </c>
      <c r="I964" s="172">
        <v>328</v>
      </c>
      <c r="J964" s="177">
        <v>95</v>
      </c>
      <c r="K964" s="177">
        <v>133</v>
      </c>
      <c r="L964" s="178">
        <v>100</v>
      </c>
      <c r="M964" s="172">
        <v>328</v>
      </c>
      <c r="N964" s="177">
        <v>92</v>
      </c>
      <c r="O964" s="177">
        <v>133</v>
      </c>
      <c r="P964" s="178">
        <v>103</v>
      </c>
    </row>
    <row r="965" spans="1:16" x14ac:dyDescent="0.3">
      <c r="A965" s="208">
        <v>25</v>
      </c>
      <c r="B965" s="176" t="s">
        <v>558</v>
      </c>
      <c r="C965" s="176">
        <v>25524</v>
      </c>
      <c r="D965" s="175" t="s">
        <v>620</v>
      </c>
      <c r="E965" s="172">
        <v>317</v>
      </c>
      <c r="F965" s="177">
        <v>153</v>
      </c>
      <c r="G965" s="177">
        <v>75</v>
      </c>
      <c r="H965" s="178">
        <v>89</v>
      </c>
      <c r="I965" s="172">
        <v>323</v>
      </c>
      <c r="J965" s="177">
        <v>156</v>
      </c>
      <c r="K965" s="177">
        <v>77</v>
      </c>
      <c r="L965" s="178">
        <v>90</v>
      </c>
      <c r="M965" s="172">
        <v>331</v>
      </c>
      <c r="N965" s="177">
        <v>154</v>
      </c>
      <c r="O965" s="177">
        <v>80</v>
      </c>
      <c r="P965" s="178">
        <v>97</v>
      </c>
    </row>
    <row r="966" spans="1:16" x14ac:dyDescent="0.3">
      <c r="A966" s="208">
        <v>15</v>
      </c>
      <c r="B966" s="176" t="s">
        <v>304</v>
      </c>
      <c r="C966" s="176">
        <v>15135</v>
      </c>
      <c r="D966" s="175" t="s">
        <v>315</v>
      </c>
      <c r="E966" s="172">
        <v>299</v>
      </c>
      <c r="F966" s="177">
        <v>159</v>
      </c>
      <c r="G966" s="177">
        <v>27</v>
      </c>
      <c r="H966" s="178">
        <v>113</v>
      </c>
      <c r="I966" s="172">
        <v>310</v>
      </c>
      <c r="J966" s="177">
        <v>164</v>
      </c>
      <c r="K966" s="177">
        <v>37</v>
      </c>
      <c r="L966" s="178">
        <v>109</v>
      </c>
      <c r="M966" s="172">
        <v>322</v>
      </c>
      <c r="N966" s="177">
        <v>162</v>
      </c>
      <c r="O966" s="177">
        <v>53</v>
      </c>
      <c r="P966" s="178">
        <v>107</v>
      </c>
    </row>
    <row r="967" spans="1:16" x14ac:dyDescent="0.3">
      <c r="A967" s="208">
        <v>47</v>
      </c>
      <c r="B967" s="176" t="s">
        <v>748</v>
      </c>
      <c r="C967" s="176">
        <v>47205</v>
      </c>
      <c r="D967" s="175" t="s">
        <v>147</v>
      </c>
      <c r="E967" s="172">
        <v>291</v>
      </c>
      <c r="F967" s="177">
        <v>185</v>
      </c>
      <c r="G967" s="177">
        <v>5</v>
      </c>
      <c r="H967" s="178">
        <v>101</v>
      </c>
      <c r="I967" s="172">
        <v>311</v>
      </c>
      <c r="J967" s="177">
        <v>192</v>
      </c>
      <c r="K967" s="177">
        <v>7</v>
      </c>
      <c r="L967" s="178">
        <v>112</v>
      </c>
      <c r="M967" s="172">
        <v>316</v>
      </c>
      <c r="N967" s="177">
        <v>203</v>
      </c>
      <c r="O967" s="177">
        <v>8</v>
      </c>
      <c r="P967" s="178">
        <v>105</v>
      </c>
    </row>
    <row r="968" spans="1:16" x14ac:dyDescent="0.3">
      <c r="A968" s="208">
        <v>15</v>
      </c>
      <c r="B968" s="176" t="s">
        <v>304</v>
      </c>
      <c r="C968" s="176">
        <v>15236</v>
      </c>
      <c r="D968" s="175" t="s">
        <v>332</v>
      </c>
      <c r="E968" s="172">
        <v>283</v>
      </c>
      <c r="F968" s="177">
        <v>103</v>
      </c>
      <c r="G968" s="177">
        <v>97</v>
      </c>
      <c r="H968" s="178">
        <v>83</v>
      </c>
      <c r="I968" s="172">
        <v>306</v>
      </c>
      <c r="J968" s="177">
        <v>106</v>
      </c>
      <c r="K968" s="177">
        <v>108</v>
      </c>
      <c r="L968" s="178">
        <v>92</v>
      </c>
      <c r="M968" s="172">
        <v>325</v>
      </c>
      <c r="N968" s="177">
        <v>108</v>
      </c>
      <c r="O968" s="177">
        <v>123</v>
      </c>
      <c r="P968" s="178">
        <v>94</v>
      </c>
    </row>
    <row r="969" spans="1:16" x14ac:dyDescent="0.3">
      <c r="A969" s="208">
        <v>15</v>
      </c>
      <c r="B969" s="176" t="s">
        <v>304</v>
      </c>
      <c r="C969" s="176">
        <v>15810</v>
      </c>
      <c r="D969" s="175" t="s">
        <v>411</v>
      </c>
      <c r="E969" s="172">
        <v>309</v>
      </c>
      <c r="F969" s="177">
        <v>176</v>
      </c>
      <c r="G969" s="177">
        <v>21</v>
      </c>
      <c r="H969" s="178">
        <v>112</v>
      </c>
      <c r="I969" s="172">
        <v>324</v>
      </c>
      <c r="J969" s="177">
        <v>185</v>
      </c>
      <c r="K969" s="177">
        <v>24</v>
      </c>
      <c r="L969" s="178">
        <v>115</v>
      </c>
      <c r="M969" s="172">
        <v>322</v>
      </c>
      <c r="N969" s="177">
        <v>181</v>
      </c>
      <c r="O969" s="177">
        <v>26</v>
      </c>
      <c r="P969" s="178">
        <v>115</v>
      </c>
    </row>
    <row r="970" spans="1:16" x14ac:dyDescent="0.3">
      <c r="A970" s="208">
        <v>25</v>
      </c>
      <c r="B970" s="176" t="s">
        <v>558</v>
      </c>
      <c r="C970" s="176">
        <v>25168</v>
      </c>
      <c r="D970" s="175" t="s">
        <v>573</v>
      </c>
      <c r="E970" s="172">
        <v>302</v>
      </c>
      <c r="F970" s="177">
        <v>124</v>
      </c>
      <c r="G970" s="177">
        <v>90</v>
      </c>
      <c r="H970" s="178">
        <v>88</v>
      </c>
      <c r="I970" s="172">
        <v>315</v>
      </c>
      <c r="J970" s="177">
        <v>132</v>
      </c>
      <c r="K970" s="177">
        <v>104</v>
      </c>
      <c r="L970" s="178">
        <v>79</v>
      </c>
      <c r="M970" s="172">
        <v>327</v>
      </c>
      <c r="N970" s="177">
        <v>126</v>
      </c>
      <c r="O970" s="177">
        <v>114</v>
      </c>
      <c r="P970" s="178">
        <v>87</v>
      </c>
    </row>
    <row r="971" spans="1:16" x14ac:dyDescent="0.3">
      <c r="A971" s="208">
        <v>19</v>
      </c>
      <c r="B971" s="176" t="s">
        <v>467</v>
      </c>
      <c r="C971" s="176">
        <v>19290</v>
      </c>
      <c r="D971" s="175" t="s">
        <v>452</v>
      </c>
      <c r="E971" s="172">
        <v>320</v>
      </c>
      <c r="F971" s="177">
        <v>95</v>
      </c>
      <c r="G971" s="177">
        <v>103</v>
      </c>
      <c r="H971" s="178">
        <v>122</v>
      </c>
      <c r="I971" s="172">
        <v>313</v>
      </c>
      <c r="J971" s="177">
        <v>99</v>
      </c>
      <c r="K971" s="177">
        <v>89</v>
      </c>
      <c r="L971" s="178">
        <v>125</v>
      </c>
      <c r="M971" s="172">
        <v>316</v>
      </c>
      <c r="N971" s="177">
        <v>95</v>
      </c>
      <c r="O971" s="177">
        <v>99</v>
      </c>
      <c r="P971" s="178">
        <v>122</v>
      </c>
    </row>
    <row r="972" spans="1:16" x14ac:dyDescent="0.3">
      <c r="A972" s="208">
        <v>68</v>
      </c>
      <c r="B972" s="176" t="s">
        <v>918</v>
      </c>
      <c r="C972" s="176">
        <v>68533</v>
      </c>
      <c r="D972" s="175" t="s">
        <v>969</v>
      </c>
      <c r="E972" s="172">
        <v>315</v>
      </c>
      <c r="F972" s="177">
        <v>109</v>
      </c>
      <c r="G972" s="177">
        <v>89</v>
      </c>
      <c r="H972" s="178">
        <v>117</v>
      </c>
      <c r="I972" s="172">
        <v>321</v>
      </c>
      <c r="J972" s="177">
        <v>110</v>
      </c>
      <c r="K972" s="177">
        <v>96</v>
      </c>
      <c r="L972" s="178">
        <v>115</v>
      </c>
      <c r="M972" s="172">
        <v>320</v>
      </c>
      <c r="N972" s="177">
        <v>101</v>
      </c>
      <c r="O972" s="177">
        <v>103</v>
      </c>
      <c r="P972" s="178">
        <v>116</v>
      </c>
    </row>
    <row r="973" spans="1:16" x14ac:dyDescent="0.3">
      <c r="A973" s="208">
        <v>15</v>
      </c>
      <c r="B973" s="176" t="s">
        <v>304</v>
      </c>
      <c r="C973" s="176">
        <v>15377</v>
      </c>
      <c r="D973" s="175" t="s">
        <v>347</v>
      </c>
      <c r="E973" s="172">
        <v>295</v>
      </c>
      <c r="F973" s="177">
        <v>143</v>
      </c>
      <c r="G973" s="177">
        <v>45</v>
      </c>
      <c r="H973" s="178">
        <v>107</v>
      </c>
      <c r="I973" s="172">
        <v>323</v>
      </c>
      <c r="J973" s="177">
        <v>147</v>
      </c>
      <c r="K973" s="177">
        <v>65</v>
      </c>
      <c r="L973" s="178">
        <v>111</v>
      </c>
      <c r="M973" s="172">
        <v>316</v>
      </c>
      <c r="N973" s="177">
        <v>146</v>
      </c>
      <c r="O973" s="177">
        <v>62</v>
      </c>
      <c r="P973" s="178">
        <v>108</v>
      </c>
    </row>
    <row r="974" spans="1:16" x14ac:dyDescent="0.3">
      <c r="A974" s="208">
        <v>18</v>
      </c>
      <c r="B974" s="176" t="s">
        <v>451</v>
      </c>
      <c r="C974" s="176">
        <v>18785</v>
      </c>
      <c r="D974" s="175" t="s">
        <v>466</v>
      </c>
      <c r="E974" s="172">
        <v>384</v>
      </c>
      <c r="F974" s="177">
        <v>162</v>
      </c>
      <c r="G974" s="177">
        <v>51</v>
      </c>
      <c r="H974" s="178">
        <v>171</v>
      </c>
      <c r="I974" s="172">
        <v>333</v>
      </c>
      <c r="J974" s="177">
        <v>167</v>
      </c>
      <c r="K974" s="177">
        <v>77</v>
      </c>
      <c r="L974" s="178">
        <v>89</v>
      </c>
      <c r="M974" s="172">
        <v>318</v>
      </c>
      <c r="N974" s="177">
        <v>165</v>
      </c>
      <c r="O974" s="177">
        <v>64</v>
      </c>
      <c r="P974" s="178">
        <v>89</v>
      </c>
    </row>
    <row r="975" spans="1:16" x14ac:dyDescent="0.3">
      <c r="A975" s="208">
        <v>13</v>
      </c>
      <c r="B975" s="176" t="s">
        <v>257</v>
      </c>
      <c r="C975" s="176">
        <v>13650</v>
      </c>
      <c r="D975" s="175" t="s">
        <v>287</v>
      </c>
      <c r="E975" s="172">
        <v>296</v>
      </c>
      <c r="F975" s="177">
        <v>177</v>
      </c>
      <c r="G975" s="177">
        <v>54</v>
      </c>
      <c r="H975" s="178">
        <v>65</v>
      </c>
      <c r="I975" s="172">
        <v>320</v>
      </c>
      <c r="J975" s="177">
        <v>188</v>
      </c>
      <c r="K975" s="177">
        <v>47</v>
      </c>
      <c r="L975" s="178">
        <v>85</v>
      </c>
      <c r="M975" s="172">
        <v>326</v>
      </c>
      <c r="N975" s="177">
        <v>187</v>
      </c>
      <c r="O975" s="177">
        <v>46</v>
      </c>
      <c r="P975" s="178">
        <v>93</v>
      </c>
    </row>
    <row r="976" spans="1:16" x14ac:dyDescent="0.3">
      <c r="A976" s="208">
        <v>17</v>
      </c>
      <c r="B976" s="176" t="s">
        <v>134</v>
      </c>
      <c r="C976" s="176">
        <v>17665</v>
      </c>
      <c r="D976" s="175" t="s">
        <v>446</v>
      </c>
      <c r="E976" s="172">
        <v>306</v>
      </c>
      <c r="F976" s="177">
        <v>116</v>
      </c>
      <c r="G976" s="177">
        <v>97</v>
      </c>
      <c r="H976" s="178">
        <v>93</v>
      </c>
      <c r="I976" s="172">
        <v>319</v>
      </c>
      <c r="J976" s="177">
        <v>120</v>
      </c>
      <c r="K976" s="177">
        <v>107</v>
      </c>
      <c r="L976" s="178">
        <v>92</v>
      </c>
      <c r="M976" s="172">
        <v>318</v>
      </c>
      <c r="N976" s="177">
        <v>119</v>
      </c>
      <c r="O976" s="177">
        <v>107</v>
      </c>
      <c r="P976" s="178">
        <v>92</v>
      </c>
    </row>
    <row r="977" spans="1:16" x14ac:dyDescent="0.3">
      <c r="A977" s="208">
        <v>47</v>
      </c>
      <c r="B977" s="176" t="s">
        <v>748</v>
      </c>
      <c r="C977" s="176">
        <v>47703</v>
      </c>
      <c r="D977" s="175" t="s">
        <v>770</v>
      </c>
      <c r="E977" s="172">
        <v>339</v>
      </c>
      <c r="F977" s="177">
        <v>221</v>
      </c>
      <c r="G977" s="177">
        <v>57</v>
      </c>
      <c r="H977" s="178">
        <v>61</v>
      </c>
      <c r="I977" s="172">
        <v>325</v>
      </c>
      <c r="J977" s="177">
        <v>196</v>
      </c>
      <c r="K977" s="177">
        <v>59</v>
      </c>
      <c r="L977" s="178">
        <v>70</v>
      </c>
      <c r="M977" s="172">
        <v>312</v>
      </c>
      <c r="N977" s="177">
        <v>204</v>
      </c>
      <c r="O977" s="177">
        <v>44</v>
      </c>
      <c r="P977" s="178">
        <v>64</v>
      </c>
    </row>
    <row r="978" spans="1:16" x14ac:dyDescent="0.3">
      <c r="A978" s="208">
        <v>15</v>
      </c>
      <c r="B978" s="176" t="s">
        <v>304</v>
      </c>
      <c r="C978" s="176">
        <v>15664</v>
      </c>
      <c r="D978" s="175" t="s">
        <v>383</v>
      </c>
      <c r="E978" s="172">
        <v>300</v>
      </c>
      <c r="F978" s="177">
        <v>173</v>
      </c>
      <c r="G978" s="177">
        <v>61</v>
      </c>
      <c r="H978" s="178">
        <v>66</v>
      </c>
      <c r="I978" s="172">
        <v>307</v>
      </c>
      <c r="J978" s="177">
        <v>183</v>
      </c>
      <c r="K978" s="177">
        <v>60</v>
      </c>
      <c r="L978" s="178">
        <v>64</v>
      </c>
      <c r="M978" s="172">
        <v>321</v>
      </c>
      <c r="N978" s="177">
        <v>183</v>
      </c>
      <c r="O978" s="177">
        <v>69</v>
      </c>
      <c r="P978" s="178">
        <v>69</v>
      </c>
    </row>
    <row r="979" spans="1:16" x14ac:dyDescent="0.3">
      <c r="A979" s="208">
        <v>25</v>
      </c>
      <c r="B979" s="176" t="s">
        <v>558</v>
      </c>
      <c r="C979" s="176">
        <v>25596</v>
      </c>
      <c r="D979" s="175" t="s">
        <v>627</v>
      </c>
      <c r="E979" s="172">
        <v>314</v>
      </c>
      <c r="F979" s="177">
        <v>159</v>
      </c>
      <c r="G979" s="177">
        <v>25</v>
      </c>
      <c r="H979" s="178">
        <v>130</v>
      </c>
      <c r="I979" s="172">
        <v>318</v>
      </c>
      <c r="J979" s="177">
        <v>166</v>
      </c>
      <c r="K979" s="177">
        <v>23</v>
      </c>
      <c r="L979" s="178">
        <v>129</v>
      </c>
      <c r="M979" s="172">
        <v>333</v>
      </c>
      <c r="N979" s="177">
        <v>163</v>
      </c>
      <c r="O979" s="177">
        <v>23</v>
      </c>
      <c r="P979" s="178">
        <v>147</v>
      </c>
    </row>
    <row r="980" spans="1:16" x14ac:dyDescent="0.3">
      <c r="A980" s="208">
        <v>19</v>
      </c>
      <c r="B980" s="176" t="s">
        <v>467</v>
      </c>
      <c r="C980" s="176">
        <v>19785</v>
      </c>
      <c r="D980" s="175" t="s">
        <v>498</v>
      </c>
      <c r="E980" s="172">
        <v>295</v>
      </c>
      <c r="F980" s="177">
        <v>119</v>
      </c>
      <c r="G980" s="177">
        <v>22</v>
      </c>
      <c r="H980" s="178">
        <v>154</v>
      </c>
      <c r="I980" s="172">
        <v>315</v>
      </c>
      <c r="J980" s="177">
        <v>132</v>
      </c>
      <c r="K980" s="177">
        <v>22</v>
      </c>
      <c r="L980" s="178">
        <v>161</v>
      </c>
      <c r="M980" s="172">
        <v>305</v>
      </c>
      <c r="N980" s="177">
        <v>129</v>
      </c>
      <c r="O980" s="177">
        <v>21</v>
      </c>
      <c r="P980" s="178">
        <v>155</v>
      </c>
    </row>
    <row r="981" spans="1:16" x14ac:dyDescent="0.3">
      <c r="A981" s="208">
        <v>52</v>
      </c>
      <c r="B981" s="176" t="s">
        <v>180</v>
      </c>
      <c r="C981" s="176">
        <v>52385</v>
      </c>
      <c r="D981" s="175" t="s">
        <v>829</v>
      </c>
      <c r="E981" s="172">
        <v>321</v>
      </c>
      <c r="F981" s="177">
        <v>103</v>
      </c>
      <c r="G981" s="177">
        <v>53</v>
      </c>
      <c r="H981" s="178">
        <v>165</v>
      </c>
      <c r="I981" s="172">
        <v>329</v>
      </c>
      <c r="J981" s="177">
        <v>95</v>
      </c>
      <c r="K981" s="177">
        <v>64</v>
      </c>
      <c r="L981" s="178">
        <v>170</v>
      </c>
      <c r="M981" s="172">
        <v>320</v>
      </c>
      <c r="N981" s="177">
        <v>90</v>
      </c>
      <c r="O981" s="177">
        <v>51</v>
      </c>
      <c r="P981" s="178">
        <v>179</v>
      </c>
    </row>
    <row r="982" spans="1:16" x14ac:dyDescent="0.3">
      <c r="A982" s="208">
        <v>25</v>
      </c>
      <c r="B982" s="176" t="s">
        <v>558</v>
      </c>
      <c r="C982" s="176">
        <v>25489</v>
      </c>
      <c r="D982" s="175" t="s">
        <v>616</v>
      </c>
      <c r="E982" s="172">
        <v>311</v>
      </c>
      <c r="F982" s="177">
        <v>107</v>
      </c>
      <c r="G982" s="177">
        <v>76</v>
      </c>
      <c r="H982" s="178">
        <v>128</v>
      </c>
      <c r="I982" s="172">
        <v>312</v>
      </c>
      <c r="J982" s="177">
        <v>110</v>
      </c>
      <c r="K982" s="177">
        <v>77</v>
      </c>
      <c r="L982" s="178">
        <v>125</v>
      </c>
      <c r="M982" s="172">
        <v>313</v>
      </c>
      <c r="N982" s="177">
        <v>109</v>
      </c>
      <c r="O982" s="177">
        <v>76</v>
      </c>
      <c r="P982" s="178">
        <v>128</v>
      </c>
    </row>
    <row r="983" spans="1:16" x14ac:dyDescent="0.3">
      <c r="A983" s="208">
        <v>13</v>
      </c>
      <c r="B983" s="176" t="s">
        <v>257</v>
      </c>
      <c r="C983" s="176">
        <v>13268</v>
      </c>
      <c r="D983" s="175" t="s">
        <v>272</v>
      </c>
      <c r="E983" s="172">
        <v>263</v>
      </c>
      <c r="F983" s="177">
        <v>169</v>
      </c>
      <c r="G983" s="177">
        <v>15</v>
      </c>
      <c r="H983" s="178">
        <v>79</v>
      </c>
      <c r="I983" s="172">
        <v>323</v>
      </c>
      <c r="J983" s="177">
        <v>181</v>
      </c>
      <c r="K983" s="177">
        <v>46</v>
      </c>
      <c r="L983" s="178">
        <v>96</v>
      </c>
      <c r="M983" s="172">
        <v>308</v>
      </c>
      <c r="N983" s="177">
        <v>175</v>
      </c>
      <c r="O983" s="177">
        <v>39</v>
      </c>
      <c r="P983" s="178">
        <v>94</v>
      </c>
    </row>
    <row r="984" spans="1:16" x14ac:dyDescent="0.3">
      <c r="A984" s="208">
        <v>73</v>
      </c>
      <c r="B984" s="176" t="s">
        <v>1016</v>
      </c>
      <c r="C984" s="176">
        <v>73686</v>
      </c>
      <c r="D984" s="175" t="s">
        <v>1057</v>
      </c>
      <c r="E984" s="172">
        <v>323</v>
      </c>
      <c r="F984" s="177">
        <v>159</v>
      </c>
      <c r="G984" s="177">
        <v>43</v>
      </c>
      <c r="H984" s="178">
        <v>121</v>
      </c>
      <c r="I984" s="172">
        <v>338</v>
      </c>
      <c r="J984" s="177">
        <v>170</v>
      </c>
      <c r="K984" s="177">
        <v>48</v>
      </c>
      <c r="L984" s="178">
        <v>120</v>
      </c>
      <c r="M984" s="172">
        <v>310</v>
      </c>
      <c r="N984" s="177">
        <v>148</v>
      </c>
      <c r="O984" s="177">
        <v>41</v>
      </c>
      <c r="P984" s="178">
        <v>121</v>
      </c>
    </row>
    <row r="985" spans="1:16" x14ac:dyDescent="0.3">
      <c r="A985" s="208">
        <v>5</v>
      </c>
      <c r="B985" s="176" t="s">
        <v>107</v>
      </c>
      <c r="C985" s="176">
        <v>5347</v>
      </c>
      <c r="D985" s="175" t="s">
        <v>164</v>
      </c>
      <c r="E985" s="172">
        <v>318</v>
      </c>
      <c r="F985" s="177">
        <v>109</v>
      </c>
      <c r="G985" s="177">
        <v>142</v>
      </c>
      <c r="H985" s="178">
        <v>67</v>
      </c>
      <c r="I985" s="172">
        <v>318</v>
      </c>
      <c r="J985" s="177">
        <v>118</v>
      </c>
      <c r="K985" s="177">
        <v>139</v>
      </c>
      <c r="L985" s="178">
        <v>61</v>
      </c>
      <c r="M985" s="172">
        <v>306</v>
      </c>
      <c r="N985" s="177">
        <v>112</v>
      </c>
      <c r="O985" s="177">
        <v>136</v>
      </c>
      <c r="P985" s="178">
        <v>58</v>
      </c>
    </row>
    <row r="986" spans="1:16" x14ac:dyDescent="0.3">
      <c r="A986" s="208">
        <v>68</v>
      </c>
      <c r="B986" s="176" t="s">
        <v>918</v>
      </c>
      <c r="C986" s="176">
        <v>68773</v>
      </c>
      <c r="D986" s="175" t="s">
        <v>498</v>
      </c>
      <c r="E986" s="172">
        <v>301</v>
      </c>
      <c r="F986" s="177">
        <v>166</v>
      </c>
      <c r="G986" s="177">
        <v>37</v>
      </c>
      <c r="H986" s="178">
        <v>98</v>
      </c>
      <c r="I986" s="172">
        <v>317</v>
      </c>
      <c r="J986" s="177">
        <v>177</v>
      </c>
      <c r="K986" s="177">
        <v>35</v>
      </c>
      <c r="L986" s="178">
        <v>105</v>
      </c>
      <c r="M986" s="172">
        <v>309</v>
      </c>
      <c r="N986" s="177">
        <v>172</v>
      </c>
      <c r="O986" s="177">
        <v>29</v>
      </c>
      <c r="P986" s="178">
        <v>108</v>
      </c>
    </row>
    <row r="987" spans="1:16" x14ac:dyDescent="0.3">
      <c r="A987" s="208">
        <v>52</v>
      </c>
      <c r="B987" s="176" t="s">
        <v>180</v>
      </c>
      <c r="C987" s="176">
        <v>52051</v>
      </c>
      <c r="D987" s="175" t="s">
        <v>806</v>
      </c>
      <c r="E987" s="172">
        <v>295</v>
      </c>
      <c r="F987" s="177">
        <v>178</v>
      </c>
      <c r="G987" s="177">
        <v>26</v>
      </c>
      <c r="H987" s="178">
        <v>91</v>
      </c>
      <c r="I987" s="172">
        <v>314</v>
      </c>
      <c r="J987" s="177">
        <v>190</v>
      </c>
      <c r="K987" s="177">
        <v>31</v>
      </c>
      <c r="L987" s="178">
        <v>93</v>
      </c>
      <c r="M987" s="172">
        <v>307</v>
      </c>
      <c r="N987" s="177">
        <v>182</v>
      </c>
      <c r="O987" s="177">
        <v>30</v>
      </c>
      <c r="P987" s="178">
        <v>95</v>
      </c>
    </row>
    <row r="988" spans="1:16" x14ac:dyDescent="0.3">
      <c r="A988" s="208">
        <v>27</v>
      </c>
      <c r="B988" s="176" t="s">
        <v>669</v>
      </c>
      <c r="C988" s="176">
        <v>27580</v>
      </c>
      <c r="D988" s="175" t="s">
        <v>692</v>
      </c>
      <c r="E988" s="172">
        <v>276</v>
      </c>
      <c r="F988" s="177">
        <v>154</v>
      </c>
      <c r="G988" s="177">
        <v>77</v>
      </c>
      <c r="H988" s="178">
        <v>45</v>
      </c>
      <c r="I988" s="172">
        <v>307</v>
      </c>
      <c r="J988" s="177">
        <v>165</v>
      </c>
      <c r="K988" s="177">
        <v>74</v>
      </c>
      <c r="L988" s="178">
        <v>68</v>
      </c>
      <c r="M988" s="172">
        <v>313</v>
      </c>
      <c r="N988" s="177">
        <v>163</v>
      </c>
      <c r="O988" s="177">
        <v>74</v>
      </c>
      <c r="P988" s="178">
        <v>76</v>
      </c>
    </row>
    <row r="989" spans="1:16" x14ac:dyDescent="0.3">
      <c r="A989" s="208">
        <v>68</v>
      </c>
      <c r="B989" s="176" t="s">
        <v>918</v>
      </c>
      <c r="C989" s="176">
        <v>68266</v>
      </c>
      <c r="D989" s="175" t="s">
        <v>942</v>
      </c>
      <c r="E989" s="172">
        <v>356</v>
      </c>
      <c r="F989" s="177">
        <v>98</v>
      </c>
      <c r="G989" s="177">
        <v>140</v>
      </c>
      <c r="H989" s="178">
        <v>118</v>
      </c>
      <c r="I989" s="172">
        <v>344</v>
      </c>
      <c r="J989" s="177">
        <v>106</v>
      </c>
      <c r="K989" s="177">
        <v>120</v>
      </c>
      <c r="L989" s="178">
        <v>118</v>
      </c>
      <c r="M989" s="172">
        <v>308</v>
      </c>
      <c r="N989" s="177">
        <v>96</v>
      </c>
      <c r="O989" s="177">
        <v>88</v>
      </c>
      <c r="P989" s="178">
        <v>124</v>
      </c>
    </row>
    <row r="990" spans="1:16" x14ac:dyDescent="0.3">
      <c r="A990" s="208">
        <v>15</v>
      </c>
      <c r="B990" s="176" t="s">
        <v>304</v>
      </c>
      <c r="C990" s="176">
        <v>15798</v>
      </c>
      <c r="D990" s="175" t="s">
        <v>407</v>
      </c>
      <c r="E990" s="172">
        <v>303</v>
      </c>
      <c r="F990" s="177">
        <v>145</v>
      </c>
      <c r="G990" s="177">
        <v>72</v>
      </c>
      <c r="H990" s="178">
        <v>86</v>
      </c>
      <c r="I990" s="172">
        <v>305</v>
      </c>
      <c r="J990" s="177">
        <v>148</v>
      </c>
      <c r="K990" s="177">
        <v>80</v>
      </c>
      <c r="L990" s="178">
        <v>77</v>
      </c>
      <c r="M990" s="172">
        <v>308</v>
      </c>
      <c r="N990" s="177">
        <v>144</v>
      </c>
      <c r="O990" s="177">
        <v>81</v>
      </c>
      <c r="P990" s="178">
        <v>83</v>
      </c>
    </row>
    <row r="991" spans="1:16" x14ac:dyDescent="0.3">
      <c r="A991" s="208">
        <v>25</v>
      </c>
      <c r="B991" s="176" t="s">
        <v>558</v>
      </c>
      <c r="C991" s="176">
        <v>25518</v>
      </c>
      <c r="D991" s="175" t="s">
        <v>619</v>
      </c>
      <c r="E991" s="172">
        <v>289</v>
      </c>
      <c r="F991" s="177">
        <v>151</v>
      </c>
      <c r="G991" s="177">
        <v>9</v>
      </c>
      <c r="H991" s="178">
        <v>129</v>
      </c>
      <c r="I991" s="172">
        <v>306</v>
      </c>
      <c r="J991" s="177">
        <v>161</v>
      </c>
      <c r="K991" s="177">
        <v>13</v>
      </c>
      <c r="L991" s="178">
        <v>132</v>
      </c>
      <c r="M991" s="172">
        <v>313</v>
      </c>
      <c r="N991" s="177">
        <v>157</v>
      </c>
      <c r="O991" s="177">
        <v>13</v>
      </c>
      <c r="P991" s="178">
        <v>143</v>
      </c>
    </row>
    <row r="992" spans="1:16" x14ac:dyDescent="0.3">
      <c r="A992" s="208">
        <v>18</v>
      </c>
      <c r="B992" s="176" t="s">
        <v>451</v>
      </c>
      <c r="C992" s="176">
        <v>18479</v>
      </c>
      <c r="D992" s="175" t="s">
        <v>461</v>
      </c>
      <c r="E992" s="172">
        <v>323</v>
      </c>
      <c r="F992" s="177">
        <v>99</v>
      </c>
      <c r="G992" s="177">
        <v>147</v>
      </c>
      <c r="H992" s="178">
        <v>77</v>
      </c>
      <c r="I992" s="172">
        <v>349</v>
      </c>
      <c r="J992" s="177">
        <v>106</v>
      </c>
      <c r="K992" s="177">
        <v>170</v>
      </c>
      <c r="L992" s="178">
        <v>73</v>
      </c>
      <c r="M992" s="172">
        <v>298</v>
      </c>
      <c r="N992" s="177">
        <v>99</v>
      </c>
      <c r="O992" s="177">
        <v>129</v>
      </c>
      <c r="P992" s="178">
        <v>70</v>
      </c>
    </row>
    <row r="993" spans="1:16" x14ac:dyDescent="0.3">
      <c r="A993" s="208">
        <v>13</v>
      </c>
      <c r="B993" s="176" t="s">
        <v>257</v>
      </c>
      <c r="C993" s="176">
        <v>13760</v>
      </c>
      <c r="D993" s="175" t="s">
        <v>297</v>
      </c>
      <c r="E993" s="172">
        <v>297</v>
      </c>
      <c r="F993" s="177">
        <v>164</v>
      </c>
      <c r="G993" s="177">
        <v>46</v>
      </c>
      <c r="H993" s="178">
        <v>87</v>
      </c>
      <c r="I993" s="172">
        <v>302</v>
      </c>
      <c r="J993" s="177">
        <v>157</v>
      </c>
      <c r="K993" s="177">
        <v>41</v>
      </c>
      <c r="L993" s="178">
        <v>104</v>
      </c>
      <c r="M993" s="172">
        <v>264</v>
      </c>
      <c r="N993" s="177">
        <v>151</v>
      </c>
      <c r="O993" s="177">
        <v>44</v>
      </c>
      <c r="P993" s="178">
        <v>69</v>
      </c>
    </row>
    <row r="994" spans="1:16" x14ac:dyDescent="0.3">
      <c r="A994" s="208">
        <v>19</v>
      </c>
      <c r="B994" s="176" t="s">
        <v>467</v>
      </c>
      <c r="C994" s="176">
        <v>19701</v>
      </c>
      <c r="D994" s="175" t="s">
        <v>294</v>
      </c>
      <c r="E994" s="172">
        <v>286</v>
      </c>
      <c r="F994" s="177">
        <v>151</v>
      </c>
      <c r="G994" s="177">
        <v>39</v>
      </c>
      <c r="H994" s="178">
        <v>96</v>
      </c>
      <c r="I994" s="172">
        <v>313</v>
      </c>
      <c r="J994" s="177">
        <v>165</v>
      </c>
      <c r="K994" s="177">
        <v>54</v>
      </c>
      <c r="L994" s="178">
        <v>94</v>
      </c>
      <c r="M994" s="172">
        <v>298</v>
      </c>
      <c r="N994" s="177">
        <v>162</v>
      </c>
      <c r="O994" s="177">
        <v>41</v>
      </c>
      <c r="P994" s="178">
        <v>95</v>
      </c>
    </row>
    <row r="995" spans="1:16" x14ac:dyDescent="0.3">
      <c r="A995" s="208">
        <v>27</v>
      </c>
      <c r="B995" s="176" t="s">
        <v>669</v>
      </c>
      <c r="C995" s="176">
        <v>27600</v>
      </c>
      <c r="D995" s="175" t="s">
        <v>693</v>
      </c>
      <c r="E995" s="172">
        <v>273</v>
      </c>
      <c r="F995" s="177">
        <v>192</v>
      </c>
      <c r="G995" s="177">
        <v>47</v>
      </c>
      <c r="H995" s="178">
        <v>34</v>
      </c>
      <c r="I995" s="172">
        <v>294</v>
      </c>
      <c r="J995" s="177">
        <v>204</v>
      </c>
      <c r="K995" s="177">
        <v>62</v>
      </c>
      <c r="L995" s="178">
        <v>28</v>
      </c>
      <c r="M995" s="172">
        <v>297</v>
      </c>
      <c r="N995" s="177">
        <v>202</v>
      </c>
      <c r="O995" s="177">
        <v>67</v>
      </c>
      <c r="P995" s="178">
        <v>28</v>
      </c>
    </row>
    <row r="996" spans="1:16" x14ac:dyDescent="0.3">
      <c r="A996" s="208">
        <v>27</v>
      </c>
      <c r="B996" s="176" t="s">
        <v>669</v>
      </c>
      <c r="C996" s="176">
        <v>27372</v>
      </c>
      <c r="D996" s="175" t="s">
        <v>685</v>
      </c>
      <c r="E996" s="172">
        <v>273</v>
      </c>
      <c r="F996" s="177">
        <v>100</v>
      </c>
      <c r="G996" s="177">
        <v>98</v>
      </c>
      <c r="H996" s="178">
        <v>75</v>
      </c>
      <c r="I996" s="172">
        <v>304</v>
      </c>
      <c r="J996" s="177">
        <v>108</v>
      </c>
      <c r="K996" s="177">
        <v>101</v>
      </c>
      <c r="L996" s="178">
        <v>95</v>
      </c>
      <c r="M996" s="172">
        <v>295</v>
      </c>
      <c r="N996" s="177">
        <v>107</v>
      </c>
      <c r="O996" s="177">
        <v>95</v>
      </c>
      <c r="P996" s="178">
        <v>93</v>
      </c>
    </row>
    <row r="997" spans="1:16" x14ac:dyDescent="0.3">
      <c r="A997" s="208">
        <v>70</v>
      </c>
      <c r="B997" s="176" t="s">
        <v>498</v>
      </c>
      <c r="C997" s="176">
        <v>70230</v>
      </c>
      <c r="D997" s="175" t="s">
        <v>998</v>
      </c>
      <c r="E997" s="172">
        <v>309</v>
      </c>
      <c r="F997" s="177">
        <v>113</v>
      </c>
      <c r="G997" s="177">
        <v>141</v>
      </c>
      <c r="H997" s="178">
        <v>55</v>
      </c>
      <c r="I997" s="172">
        <v>297</v>
      </c>
      <c r="J997" s="177">
        <v>118</v>
      </c>
      <c r="K997" s="177">
        <v>113</v>
      </c>
      <c r="L997" s="178">
        <v>66</v>
      </c>
      <c r="M997" s="172">
        <v>285</v>
      </c>
      <c r="N997" s="177">
        <v>115</v>
      </c>
      <c r="O997" s="177">
        <v>107</v>
      </c>
      <c r="P997" s="178">
        <v>63</v>
      </c>
    </row>
    <row r="998" spans="1:16" x14ac:dyDescent="0.3">
      <c r="A998" s="208">
        <v>13</v>
      </c>
      <c r="B998" s="176" t="s">
        <v>257</v>
      </c>
      <c r="C998" s="176">
        <v>13062</v>
      </c>
      <c r="D998" s="175" t="s">
        <v>263</v>
      </c>
      <c r="E998" s="172">
        <v>275</v>
      </c>
      <c r="F998" s="177">
        <v>150</v>
      </c>
      <c r="G998" s="177">
        <v>18</v>
      </c>
      <c r="H998" s="178">
        <v>107</v>
      </c>
      <c r="I998" s="172">
        <v>287</v>
      </c>
      <c r="J998" s="177">
        <v>157</v>
      </c>
      <c r="K998" s="177">
        <v>19</v>
      </c>
      <c r="L998" s="178">
        <v>111</v>
      </c>
      <c r="M998" s="172">
        <v>249</v>
      </c>
      <c r="N998" s="177">
        <v>156</v>
      </c>
      <c r="O998" s="177">
        <v>20</v>
      </c>
      <c r="P998" s="178">
        <v>73</v>
      </c>
    </row>
    <row r="999" spans="1:16" x14ac:dyDescent="0.3">
      <c r="A999" s="208">
        <v>41</v>
      </c>
      <c r="B999" s="176" t="s">
        <v>699</v>
      </c>
      <c r="C999" s="176">
        <v>41244</v>
      </c>
      <c r="D999" s="175" t="s">
        <v>709</v>
      </c>
      <c r="E999" s="172">
        <v>289</v>
      </c>
      <c r="F999" s="177">
        <v>99</v>
      </c>
      <c r="G999" s="177">
        <v>45</v>
      </c>
      <c r="H999" s="178">
        <v>145</v>
      </c>
      <c r="I999" s="172">
        <v>299</v>
      </c>
      <c r="J999" s="177">
        <v>105</v>
      </c>
      <c r="K999" s="177">
        <v>46</v>
      </c>
      <c r="L999" s="178">
        <v>148</v>
      </c>
      <c r="M999" s="172">
        <v>286</v>
      </c>
      <c r="N999" s="177">
        <v>97</v>
      </c>
      <c r="O999" s="177">
        <v>42</v>
      </c>
      <c r="P999" s="178">
        <v>147</v>
      </c>
    </row>
    <row r="1000" spans="1:16" x14ac:dyDescent="0.3">
      <c r="A1000" s="208">
        <v>15</v>
      </c>
      <c r="B1000" s="176" t="s">
        <v>304</v>
      </c>
      <c r="C1000" s="176">
        <v>15293</v>
      </c>
      <c r="D1000" s="175" t="s">
        <v>338</v>
      </c>
      <c r="E1000" s="172">
        <v>275</v>
      </c>
      <c r="F1000" s="177">
        <v>195</v>
      </c>
      <c r="G1000" s="177">
        <v>27</v>
      </c>
      <c r="H1000" s="178">
        <v>53</v>
      </c>
      <c r="I1000" s="172">
        <v>286</v>
      </c>
      <c r="J1000" s="177">
        <v>198</v>
      </c>
      <c r="K1000" s="177">
        <v>33</v>
      </c>
      <c r="L1000" s="178">
        <v>55</v>
      </c>
      <c r="M1000" s="172">
        <v>284</v>
      </c>
      <c r="N1000" s="177">
        <v>194</v>
      </c>
      <c r="O1000" s="177">
        <v>37</v>
      </c>
      <c r="P1000" s="178">
        <v>53</v>
      </c>
    </row>
    <row r="1001" spans="1:16" x14ac:dyDescent="0.3">
      <c r="A1001" s="208">
        <v>13</v>
      </c>
      <c r="B1001" s="176" t="s">
        <v>257</v>
      </c>
      <c r="C1001" s="176">
        <v>13620</v>
      </c>
      <c r="D1001" s="175" t="s">
        <v>285</v>
      </c>
      <c r="E1001" s="172">
        <v>308</v>
      </c>
      <c r="F1001" s="177">
        <v>137</v>
      </c>
      <c r="G1001" s="177">
        <v>81</v>
      </c>
      <c r="H1001" s="178">
        <v>90</v>
      </c>
      <c r="I1001" s="172">
        <v>306</v>
      </c>
      <c r="J1001" s="177">
        <v>137</v>
      </c>
      <c r="K1001" s="177">
        <v>80</v>
      </c>
      <c r="L1001" s="178">
        <v>89</v>
      </c>
      <c r="M1001" s="172">
        <v>296</v>
      </c>
      <c r="N1001" s="177">
        <v>129</v>
      </c>
      <c r="O1001" s="177">
        <v>68</v>
      </c>
      <c r="P1001" s="178">
        <v>99</v>
      </c>
    </row>
    <row r="1002" spans="1:16" x14ac:dyDescent="0.3">
      <c r="A1002" s="208">
        <v>13</v>
      </c>
      <c r="B1002" s="176" t="s">
        <v>257</v>
      </c>
      <c r="C1002" s="176">
        <v>13248</v>
      </c>
      <c r="D1002" s="175" t="s">
        <v>271</v>
      </c>
      <c r="E1002" s="172">
        <v>295</v>
      </c>
      <c r="F1002" s="177">
        <v>140</v>
      </c>
      <c r="G1002" s="177">
        <v>31</v>
      </c>
      <c r="H1002" s="178">
        <v>124</v>
      </c>
      <c r="I1002" s="172">
        <v>306</v>
      </c>
      <c r="J1002" s="177">
        <v>149</v>
      </c>
      <c r="K1002" s="177">
        <v>32</v>
      </c>
      <c r="L1002" s="178">
        <v>125</v>
      </c>
      <c r="M1002" s="172">
        <v>276</v>
      </c>
      <c r="N1002" s="177">
        <v>145</v>
      </c>
      <c r="O1002" s="177">
        <v>15</v>
      </c>
      <c r="P1002" s="178">
        <v>116</v>
      </c>
    </row>
    <row r="1003" spans="1:16" x14ac:dyDescent="0.3">
      <c r="A1003" s="208">
        <v>54</v>
      </c>
      <c r="B1003" s="176" t="s">
        <v>856</v>
      </c>
      <c r="C1003" s="176">
        <v>54599</v>
      </c>
      <c r="D1003" s="175" t="s">
        <v>885</v>
      </c>
      <c r="E1003" s="172">
        <v>293</v>
      </c>
      <c r="F1003" s="177">
        <v>144</v>
      </c>
      <c r="G1003" s="177">
        <v>51</v>
      </c>
      <c r="H1003" s="178">
        <v>98</v>
      </c>
      <c r="I1003" s="172">
        <v>284</v>
      </c>
      <c r="J1003" s="177">
        <v>132</v>
      </c>
      <c r="K1003" s="177">
        <v>50</v>
      </c>
      <c r="L1003" s="178">
        <v>102</v>
      </c>
      <c r="M1003" s="172">
        <v>280</v>
      </c>
      <c r="N1003" s="177">
        <v>130</v>
      </c>
      <c r="O1003" s="177">
        <v>50</v>
      </c>
      <c r="P1003" s="178">
        <v>100</v>
      </c>
    </row>
    <row r="1004" spans="1:16" x14ac:dyDescent="0.3">
      <c r="A1004" s="208">
        <v>15</v>
      </c>
      <c r="B1004" s="176" t="s">
        <v>304</v>
      </c>
      <c r="C1004" s="176">
        <v>15778</v>
      </c>
      <c r="D1004" s="175" t="s">
        <v>405</v>
      </c>
      <c r="E1004" s="172">
        <v>286</v>
      </c>
      <c r="F1004" s="177">
        <v>139</v>
      </c>
      <c r="G1004" s="177">
        <v>76</v>
      </c>
      <c r="H1004" s="178">
        <v>71</v>
      </c>
      <c r="I1004" s="172">
        <v>291</v>
      </c>
      <c r="J1004" s="177">
        <v>143</v>
      </c>
      <c r="K1004" s="177">
        <v>78</v>
      </c>
      <c r="L1004" s="178">
        <v>70</v>
      </c>
      <c r="M1004" s="172">
        <v>278</v>
      </c>
      <c r="N1004" s="177">
        <v>139</v>
      </c>
      <c r="O1004" s="177">
        <v>72</v>
      </c>
      <c r="P1004" s="178">
        <v>67</v>
      </c>
    </row>
    <row r="1005" spans="1:16" x14ac:dyDescent="0.3">
      <c r="A1005" s="208">
        <v>25</v>
      </c>
      <c r="B1005" s="176" t="s">
        <v>558</v>
      </c>
      <c r="C1005" s="176">
        <v>25436</v>
      </c>
      <c r="D1005" s="175" t="s">
        <v>611</v>
      </c>
      <c r="E1005" s="172">
        <v>279</v>
      </c>
      <c r="F1005" s="177">
        <v>154</v>
      </c>
      <c r="G1005" s="177">
        <v>53</v>
      </c>
      <c r="H1005" s="178">
        <v>72</v>
      </c>
      <c r="I1005" s="172">
        <v>290</v>
      </c>
      <c r="J1005" s="177">
        <v>159</v>
      </c>
      <c r="K1005" s="177">
        <v>55</v>
      </c>
      <c r="L1005" s="178">
        <v>76</v>
      </c>
      <c r="M1005" s="172">
        <v>289</v>
      </c>
      <c r="N1005" s="177">
        <v>149</v>
      </c>
      <c r="O1005" s="177">
        <v>55</v>
      </c>
      <c r="P1005" s="178">
        <v>85</v>
      </c>
    </row>
    <row r="1006" spans="1:16" x14ac:dyDescent="0.3">
      <c r="A1006" s="208">
        <v>47</v>
      </c>
      <c r="B1006" s="176" t="s">
        <v>748</v>
      </c>
      <c r="C1006" s="176">
        <v>47605</v>
      </c>
      <c r="D1006" s="175" t="s">
        <v>767</v>
      </c>
      <c r="E1006" s="172">
        <v>248</v>
      </c>
      <c r="F1006" s="177">
        <v>97</v>
      </c>
      <c r="G1006" s="177">
        <v>60</v>
      </c>
      <c r="H1006" s="178">
        <v>91</v>
      </c>
      <c r="I1006" s="172">
        <v>273</v>
      </c>
      <c r="J1006" s="177">
        <v>109</v>
      </c>
      <c r="K1006" s="177">
        <v>54</v>
      </c>
      <c r="L1006" s="178">
        <v>110</v>
      </c>
      <c r="M1006" s="172">
        <v>288</v>
      </c>
      <c r="N1006" s="177">
        <v>114</v>
      </c>
      <c r="O1006" s="177">
        <v>56</v>
      </c>
      <c r="P1006" s="178">
        <v>118</v>
      </c>
    </row>
    <row r="1007" spans="1:16" x14ac:dyDescent="0.3">
      <c r="A1007" s="208">
        <v>15</v>
      </c>
      <c r="B1007" s="176" t="s">
        <v>304</v>
      </c>
      <c r="C1007" s="176">
        <v>15248</v>
      </c>
      <c r="D1007" s="175" t="s">
        <v>335</v>
      </c>
      <c r="E1007" s="172">
        <v>280</v>
      </c>
      <c r="F1007" s="177">
        <v>104</v>
      </c>
      <c r="G1007" s="177">
        <v>76</v>
      </c>
      <c r="H1007" s="178">
        <v>100</v>
      </c>
      <c r="I1007" s="172">
        <v>280</v>
      </c>
      <c r="J1007" s="177">
        <v>109</v>
      </c>
      <c r="K1007" s="177">
        <v>72</v>
      </c>
      <c r="L1007" s="178">
        <v>99</v>
      </c>
      <c r="M1007" s="172">
        <v>283</v>
      </c>
      <c r="N1007" s="177">
        <v>107</v>
      </c>
      <c r="O1007" s="177">
        <v>74</v>
      </c>
      <c r="P1007" s="178">
        <v>102</v>
      </c>
    </row>
    <row r="1008" spans="1:16" x14ac:dyDescent="0.3">
      <c r="A1008" s="208">
        <v>73</v>
      </c>
      <c r="B1008" s="176" t="s">
        <v>1016</v>
      </c>
      <c r="C1008" s="176">
        <v>73152</v>
      </c>
      <c r="D1008" s="175" t="s">
        <v>1026</v>
      </c>
      <c r="E1008" s="172">
        <v>297</v>
      </c>
      <c r="F1008" s="177">
        <v>154</v>
      </c>
      <c r="G1008" s="177">
        <v>48</v>
      </c>
      <c r="H1008" s="178">
        <v>95</v>
      </c>
      <c r="I1008" s="172">
        <v>316</v>
      </c>
      <c r="J1008" s="177">
        <v>182</v>
      </c>
      <c r="K1008" s="177">
        <v>46</v>
      </c>
      <c r="L1008" s="178">
        <v>88</v>
      </c>
      <c r="M1008" s="172">
        <v>288</v>
      </c>
      <c r="N1008" s="177">
        <v>154</v>
      </c>
      <c r="O1008" s="177">
        <v>37</v>
      </c>
      <c r="P1008" s="178">
        <v>97</v>
      </c>
    </row>
    <row r="1009" spans="1:16" x14ac:dyDescent="0.3">
      <c r="A1009" s="208">
        <v>73</v>
      </c>
      <c r="B1009" s="176" t="s">
        <v>1016</v>
      </c>
      <c r="C1009" s="176">
        <v>73770</v>
      </c>
      <c r="D1009" s="175" t="s">
        <v>497</v>
      </c>
      <c r="E1009" s="172">
        <v>260</v>
      </c>
      <c r="F1009" s="177">
        <v>96</v>
      </c>
      <c r="G1009" s="177">
        <v>71</v>
      </c>
      <c r="H1009" s="178">
        <v>93</v>
      </c>
      <c r="I1009" s="172">
        <v>284</v>
      </c>
      <c r="J1009" s="177">
        <v>105</v>
      </c>
      <c r="K1009" s="177">
        <v>80</v>
      </c>
      <c r="L1009" s="178">
        <v>99</v>
      </c>
      <c r="M1009" s="172">
        <v>277</v>
      </c>
      <c r="N1009" s="177">
        <v>102</v>
      </c>
      <c r="O1009" s="177">
        <v>77</v>
      </c>
      <c r="P1009" s="178">
        <v>98</v>
      </c>
    </row>
    <row r="1010" spans="1:16" x14ac:dyDescent="0.3">
      <c r="A1010" s="208">
        <v>23</v>
      </c>
      <c r="B1010" s="176" t="s">
        <v>268</v>
      </c>
      <c r="C1010" s="176">
        <v>23682</v>
      </c>
      <c r="D1010" s="175" t="s">
        <v>553</v>
      </c>
      <c r="E1010" s="172">
        <v>286</v>
      </c>
      <c r="F1010" s="177">
        <v>184</v>
      </c>
      <c r="G1010" s="177">
        <v>77</v>
      </c>
      <c r="H1010" s="178">
        <v>25</v>
      </c>
      <c r="I1010" s="172">
        <v>296</v>
      </c>
      <c r="J1010" s="177">
        <v>186</v>
      </c>
      <c r="K1010" s="177">
        <v>82</v>
      </c>
      <c r="L1010" s="178">
        <v>28</v>
      </c>
      <c r="M1010" s="172">
        <v>274</v>
      </c>
      <c r="N1010" s="177">
        <v>185</v>
      </c>
      <c r="O1010" s="177">
        <v>65</v>
      </c>
      <c r="P1010" s="178">
        <v>24</v>
      </c>
    </row>
    <row r="1011" spans="1:16" x14ac:dyDescent="0.3">
      <c r="A1011" s="208">
        <v>13</v>
      </c>
      <c r="B1011" s="176" t="s">
        <v>257</v>
      </c>
      <c r="C1011" s="176">
        <v>13490</v>
      </c>
      <c r="D1011" s="175" t="s">
        <v>281</v>
      </c>
      <c r="E1011" s="172">
        <v>271</v>
      </c>
      <c r="F1011" s="177">
        <v>123</v>
      </c>
      <c r="G1011" s="177">
        <v>114</v>
      </c>
      <c r="H1011" s="178">
        <v>34</v>
      </c>
      <c r="I1011" s="172">
        <v>270</v>
      </c>
      <c r="J1011" s="177">
        <v>125</v>
      </c>
      <c r="K1011" s="177">
        <v>112</v>
      </c>
      <c r="L1011" s="178">
        <v>33</v>
      </c>
      <c r="M1011" s="172">
        <v>284</v>
      </c>
      <c r="N1011" s="177">
        <v>132</v>
      </c>
      <c r="O1011" s="177">
        <v>113</v>
      </c>
      <c r="P1011" s="178">
        <v>39</v>
      </c>
    </row>
    <row r="1012" spans="1:16" x14ac:dyDescent="0.3">
      <c r="A1012" s="208">
        <v>44</v>
      </c>
      <c r="B1012" s="176" t="s">
        <v>734</v>
      </c>
      <c r="C1012" s="176">
        <v>44420</v>
      </c>
      <c r="D1012" s="175" t="s">
        <v>742</v>
      </c>
      <c r="E1012" s="172">
        <v>248</v>
      </c>
      <c r="F1012" s="177">
        <v>107</v>
      </c>
      <c r="G1012" s="177">
        <v>34</v>
      </c>
      <c r="H1012" s="178">
        <v>107</v>
      </c>
      <c r="I1012" s="172">
        <v>266</v>
      </c>
      <c r="J1012" s="177">
        <v>113</v>
      </c>
      <c r="K1012" s="177">
        <v>50</v>
      </c>
      <c r="L1012" s="178">
        <v>103</v>
      </c>
      <c r="M1012" s="172">
        <v>245</v>
      </c>
      <c r="N1012" s="177">
        <v>110</v>
      </c>
      <c r="O1012" s="177">
        <v>64</v>
      </c>
      <c r="P1012" s="178">
        <v>71</v>
      </c>
    </row>
    <row r="1013" spans="1:16" x14ac:dyDescent="0.3">
      <c r="A1013" s="208">
        <v>68</v>
      </c>
      <c r="B1013" s="176" t="s">
        <v>918</v>
      </c>
      <c r="C1013" s="176">
        <v>68377</v>
      </c>
      <c r="D1013" s="175" t="s">
        <v>955</v>
      </c>
      <c r="E1013" s="172">
        <v>301</v>
      </c>
      <c r="F1013" s="177">
        <v>142</v>
      </c>
      <c r="G1013" s="177">
        <v>62</v>
      </c>
      <c r="H1013" s="178">
        <v>97</v>
      </c>
      <c r="I1013" s="172">
        <v>295</v>
      </c>
      <c r="J1013" s="177">
        <v>148</v>
      </c>
      <c r="K1013" s="177">
        <v>48</v>
      </c>
      <c r="L1013" s="178">
        <v>99</v>
      </c>
      <c r="M1013" s="172">
        <v>277</v>
      </c>
      <c r="N1013" s="177">
        <v>141</v>
      </c>
      <c r="O1013" s="177">
        <v>37</v>
      </c>
      <c r="P1013" s="178">
        <v>99</v>
      </c>
    </row>
    <row r="1014" spans="1:16" x14ac:dyDescent="0.3">
      <c r="A1014" s="208">
        <v>15</v>
      </c>
      <c r="B1014" s="176" t="s">
        <v>304</v>
      </c>
      <c r="C1014" s="176">
        <v>15180</v>
      </c>
      <c r="D1014" s="176" t="s">
        <v>319</v>
      </c>
      <c r="E1014" s="172">
        <v>262</v>
      </c>
      <c r="F1014" s="177">
        <v>167</v>
      </c>
      <c r="G1014" s="177">
        <v>15</v>
      </c>
      <c r="H1014" s="178">
        <v>80</v>
      </c>
      <c r="I1014" s="172">
        <v>272</v>
      </c>
      <c r="J1014" s="177">
        <v>173</v>
      </c>
      <c r="K1014" s="177">
        <v>18</v>
      </c>
      <c r="L1014" s="178">
        <v>81</v>
      </c>
      <c r="M1014" s="172">
        <v>276</v>
      </c>
      <c r="N1014" s="177">
        <v>170</v>
      </c>
      <c r="O1014" s="177">
        <v>23</v>
      </c>
      <c r="P1014" s="178">
        <v>83</v>
      </c>
    </row>
    <row r="1015" spans="1:16" x14ac:dyDescent="0.3">
      <c r="A1015" s="208">
        <v>52</v>
      </c>
      <c r="B1015" s="176" t="s">
        <v>180</v>
      </c>
      <c r="C1015" s="176">
        <v>52254</v>
      </c>
      <c r="D1015" s="175" t="s">
        <v>817</v>
      </c>
      <c r="E1015" s="172">
        <v>276</v>
      </c>
      <c r="F1015" s="177">
        <v>107</v>
      </c>
      <c r="G1015" s="177">
        <v>20</v>
      </c>
      <c r="H1015" s="178">
        <v>149</v>
      </c>
      <c r="I1015" s="172">
        <v>279</v>
      </c>
      <c r="J1015" s="177">
        <v>115</v>
      </c>
      <c r="K1015" s="177">
        <v>27</v>
      </c>
      <c r="L1015" s="178">
        <v>137</v>
      </c>
      <c r="M1015" s="172">
        <v>278</v>
      </c>
      <c r="N1015" s="177">
        <v>113</v>
      </c>
      <c r="O1015" s="177">
        <v>24</v>
      </c>
      <c r="P1015" s="178">
        <v>141</v>
      </c>
    </row>
    <row r="1016" spans="1:16" x14ac:dyDescent="0.3">
      <c r="A1016" s="208">
        <v>73</v>
      </c>
      <c r="B1016" s="176" t="s">
        <v>1016</v>
      </c>
      <c r="C1016" s="176">
        <v>73461</v>
      </c>
      <c r="D1016" s="175" t="s">
        <v>1044</v>
      </c>
      <c r="E1016" s="172">
        <v>293</v>
      </c>
      <c r="F1016" s="177">
        <v>137</v>
      </c>
      <c r="G1016" s="177">
        <v>57</v>
      </c>
      <c r="H1016" s="178">
        <v>99</v>
      </c>
      <c r="I1016" s="172">
        <v>301</v>
      </c>
      <c r="J1016" s="177">
        <v>141</v>
      </c>
      <c r="K1016" s="177">
        <v>65</v>
      </c>
      <c r="L1016" s="178">
        <v>95</v>
      </c>
      <c r="M1016" s="172">
        <v>277</v>
      </c>
      <c r="N1016" s="177">
        <v>120</v>
      </c>
      <c r="O1016" s="177">
        <v>59</v>
      </c>
      <c r="P1016" s="178">
        <v>98</v>
      </c>
    </row>
    <row r="1017" spans="1:16" x14ac:dyDescent="0.3">
      <c r="A1017" s="208">
        <v>68</v>
      </c>
      <c r="B1017" s="176" t="s">
        <v>918</v>
      </c>
      <c r="C1017" s="176">
        <v>68250</v>
      </c>
      <c r="D1017" s="175" t="s">
        <v>272</v>
      </c>
      <c r="E1017" s="172">
        <v>281</v>
      </c>
      <c r="F1017" s="177">
        <v>114</v>
      </c>
      <c r="G1017" s="177">
        <v>63</v>
      </c>
      <c r="H1017" s="178">
        <v>104</v>
      </c>
      <c r="I1017" s="172">
        <v>285</v>
      </c>
      <c r="J1017" s="177">
        <v>126</v>
      </c>
      <c r="K1017" s="177">
        <v>45</v>
      </c>
      <c r="L1017" s="178">
        <v>114</v>
      </c>
      <c r="M1017" s="172">
        <v>263</v>
      </c>
      <c r="N1017" s="177">
        <v>120</v>
      </c>
      <c r="O1017" s="177">
        <v>39</v>
      </c>
      <c r="P1017" s="178">
        <v>104</v>
      </c>
    </row>
    <row r="1018" spans="1:16" x14ac:dyDescent="0.3">
      <c r="A1018" s="208">
        <v>15</v>
      </c>
      <c r="B1018" s="176" t="s">
        <v>304</v>
      </c>
      <c r="C1018" s="176">
        <v>15276</v>
      </c>
      <c r="D1018" s="175" t="s">
        <v>337</v>
      </c>
      <c r="E1018" s="172">
        <v>259</v>
      </c>
      <c r="F1018" s="177">
        <v>158</v>
      </c>
      <c r="G1018" s="177">
        <v>31</v>
      </c>
      <c r="H1018" s="178">
        <v>70</v>
      </c>
      <c r="I1018" s="172">
        <v>266</v>
      </c>
      <c r="J1018" s="177">
        <v>162</v>
      </c>
      <c r="K1018" s="177">
        <v>26</v>
      </c>
      <c r="L1018" s="178">
        <v>78</v>
      </c>
      <c r="M1018" s="172">
        <v>274</v>
      </c>
      <c r="N1018" s="177">
        <v>164</v>
      </c>
      <c r="O1018" s="177">
        <v>30</v>
      </c>
      <c r="P1018" s="178">
        <v>80</v>
      </c>
    </row>
    <row r="1019" spans="1:16" x14ac:dyDescent="0.3">
      <c r="A1019" s="208">
        <v>15</v>
      </c>
      <c r="B1019" s="176" t="s">
        <v>304</v>
      </c>
      <c r="C1019" s="176">
        <v>15172</v>
      </c>
      <c r="D1019" s="175" t="s">
        <v>317</v>
      </c>
      <c r="E1019" s="172">
        <v>264</v>
      </c>
      <c r="F1019" s="177">
        <v>152</v>
      </c>
      <c r="G1019" s="177">
        <v>49</v>
      </c>
      <c r="H1019" s="178">
        <v>63</v>
      </c>
      <c r="I1019" s="172">
        <v>271</v>
      </c>
      <c r="J1019" s="177">
        <v>158</v>
      </c>
      <c r="K1019" s="177">
        <v>51</v>
      </c>
      <c r="L1019" s="178">
        <v>62</v>
      </c>
      <c r="M1019" s="172">
        <v>268</v>
      </c>
      <c r="N1019" s="177">
        <v>156</v>
      </c>
      <c r="O1019" s="177">
        <v>54</v>
      </c>
      <c r="P1019" s="178">
        <v>58</v>
      </c>
    </row>
    <row r="1020" spans="1:16" x14ac:dyDescent="0.3">
      <c r="A1020" s="208">
        <v>15</v>
      </c>
      <c r="B1020" s="176" t="s">
        <v>304</v>
      </c>
      <c r="C1020" s="176">
        <v>15362</v>
      </c>
      <c r="D1020" s="175" t="s">
        <v>345</v>
      </c>
      <c r="E1020" s="172">
        <v>272</v>
      </c>
      <c r="F1020" s="177">
        <v>109</v>
      </c>
      <c r="G1020" s="177">
        <v>104</v>
      </c>
      <c r="H1020" s="178">
        <v>59</v>
      </c>
      <c r="I1020" s="172">
        <v>273</v>
      </c>
      <c r="J1020" s="177">
        <v>108</v>
      </c>
      <c r="K1020" s="177">
        <v>108</v>
      </c>
      <c r="L1020" s="178">
        <v>57</v>
      </c>
      <c r="M1020" s="172">
        <v>267</v>
      </c>
      <c r="N1020" s="177">
        <v>107</v>
      </c>
      <c r="O1020" s="177">
        <v>106</v>
      </c>
      <c r="P1020" s="178">
        <v>54</v>
      </c>
    </row>
    <row r="1021" spans="1:16" x14ac:dyDescent="0.3">
      <c r="A1021" s="208">
        <v>15</v>
      </c>
      <c r="B1021" s="176" t="s">
        <v>304</v>
      </c>
      <c r="C1021" s="176">
        <v>15185</v>
      </c>
      <c r="D1021" s="175" t="s">
        <v>321</v>
      </c>
      <c r="E1021" s="172">
        <v>274</v>
      </c>
      <c r="F1021" s="177">
        <v>139</v>
      </c>
      <c r="G1021" s="177">
        <v>41</v>
      </c>
      <c r="H1021" s="178">
        <v>94</v>
      </c>
      <c r="I1021" s="172">
        <v>279</v>
      </c>
      <c r="J1021" s="177">
        <v>145</v>
      </c>
      <c r="K1021" s="177">
        <v>40</v>
      </c>
      <c r="L1021" s="178">
        <v>94</v>
      </c>
      <c r="M1021" s="172">
        <v>276</v>
      </c>
      <c r="N1021" s="177">
        <v>140</v>
      </c>
      <c r="O1021" s="177">
        <v>35</v>
      </c>
      <c r="P1021" s="178">
        <v>101</v>
      </c>
    </row>
    <row r="1022" spans="1:16" x14ac:dyDescent="0.3">
      <c r="A1022" s="208">
        <v>54</v>
      </c>
      <c r="B1022" s="176" t="s">
        <v>856</v>
      </c>
      <c r="C1022" s="176">
        <v>54680</v>
      </c>
      <c r="D1022" s="175" t="s">
        <v>888</v>
      </c>
      <c r="E1022" s="172">
        <v>291</v>
      </c>
      <c r="F1022" s="177">
        <v>96</v>
      </c>
      <c r="G1022" s="177">
        <v>127</v>
      </c>
      <c r="H1022" s="178">
        <v>68</v>
      </c>
      <c r="I1022" s="172">
        <v>303</v>
      </c>
      <c r="J1022" s="177">
        <v>91</v>
      </c>
      <c r="K1022" s="177">
        <v>146</v>
      </c>
      <c r="L1022" s="178">
        <v>66</v>
      </c>
      <c r="M1022" s="172">
        <v>274</v>
      </c>
      <c r="N1022" s="177">
        <v>86</v>
      </c>
      <c r="O1022" s="177">
        <v>117</v>
      </c>
      <c r="P1022" s="178">
        <v>71</v>
      </c>
    </row>
    <row r="1023" spans="1:16" x14ac:dyDescent="0.3">
      <c r="A1023" s="208">
        <v>54</v>
      </c>
      <c r="B1023" s="176" t="s">
        <v>856</v>
      </c>
      <c r="C1023" s="176">
        <v>54347</v>
      </c>
      <c r="D1023" s="175" t="s">
        <v>874</v>
      </c>
      <c r="E1023" s="172">
        <v>256</v>
      </c>
      <c r="F1023" s="177">
        <v>126</v>
      </c>
      <c r="G1023" s="177">
        <v>71</v>
      </c>
      <c r="H1023" s="178">
        <v>59</v>
      </c>
      <c r="I1023" s="172">
        <v>243</v>
      </c>
      <c r="J1023" s="177">
        <v>115</v>
      </c>
      <c r="K1023" s="177">
        <v>67</v>
      </c>
      <c r="L1023" s="178">
        <v>61</v>
      </c>
      <c r="M1023" s="172">
        <v>289</v>
      </c>
      <c r="N1023" s="177">
        <v>113</v>
      </c>
      <c r="O1023" s="177">
        <v>94</v>
      </c>
      <c r="P1023" s="178">
        <v>82</v>
      </c>
    </row>
    <row r="1024" spans="1:16" x14ac:dyDescent="0.3">
      <c r="A1024" s="208">
        <v>15</v>
      </c>
      <c r="B1024" s="176" t="s">
        <v>304</v>
      </c>
      <c r="C1024" s="176">
        <v>15533</v>
      </c>
      <c r="D1024" s="175" t="s">
        <v>370</v>
      </c>
      <c r="E1024" s="172">
        <v>266</v>
      </c>
      <c r="F1024" s="177">
        <v>135</v>
      </c>
      <c r="G1024" s="177">
        <v>32</v>
      </c>
      <c r="H1024" s="178">
        <v>99</v>
      </c>
      <c r="I1024" s="172">
        <v>272</v>
      </c>
      <c r="J1024" s="177">
        <v>138</v>
      </c>
      <c r="K1024" s="177">
        <v>39</v>
      </c>
      <c r="L1024" s="178">
        <v>95</v>
      </c>
      <c r="M1024" s="172">
        <v>264</v>
      </c>
      <c r="N1024" s="177">
        <v>140</v>
      </c>
      <c r="O1024" s="177">
        <v>30</v>
      </c>
      <c r="P1024" s="178">
        <v>94</v>
      </c>
    </row>
    <row r="1025" spans="1:16" x14ac:dyDescent="0.3">
      <c r="A1025" s="208">
        <v>68</v>
      </c>
      <c r="B1025" s="176" t="s">
        <v>918</v>
      </c>
      <c r="C1025" s="176">
        <v>68217</v>
      </c>
      <c r="D1025" s="175" t="s">
        <v>936</v>
      </c>
      <c r="E1025" s="172">
        <v>277</v>
      </c>
      <c r="F1025" s="177">
        <v>142</v>
      </c>
      <c r="G1025" s="177">
        <v>30</v>
      </c>
      <c r="H1025" s="178">
        <v>105</v>
      </c>
      <c r="I1025" s="172">
        <v>274</v>
      </c>
      <c r="J1025" s="177">
        <v>141</v>
      </c>
      <c r="K1025" s="177">
        <v>29</v>
      </c>
      <c r="L1025" s="178">
        <v>104</v>
      </c>
      <c r="M1025" s="172">
        <v>277</v>
      </c>
      <c r="N1025" s="177">
        <v>134</v>
      </c>
      <c r="O1025" s="177">
        <v>27</v>
      </c>
      <c r="P1025" s="178">
        <v>116</v>
      </c>
    </row>
    <row r="1026" spans="1:16" x14ac:dyDescent="0.3">
      <c r="A1026" s="208">
        <v>47</v>
      </c>
      <c r="B1026" s="176" t="s">
        <v>748</v>
      </c>
      <c r="C1026" s="176">
        <v>47161</v>
      </c>
      <c r="D1026" s="175" t="s">
        <v>753</v>
      </c>
      <c r="E1026" s="172">
        <v>276</v>
      </c>
      <c r="F1026" s="177">
        <v>140</v>
      </c>
      <c r="G1026" s="177">
        <v>11</v>
      </c>
      <c r="H1026" s="178">
        <v>125</v>
      </c>
      <c r="I1026" s="172">
        <v>260</v>
      </c>
      <c r="J1026" s="177">
        <v>146</v>
      </c>
      <c r="K1026" s="177">
        <v>7</v>
      </c>
      <c r="L1026" s="178">
        <v>107</v>
      </c>
      <c r="M1026" s="172">
        <v>246</v>
      </c>
      <c r="N1026" s="177">
        <v>151</v>
      </c>
      <c r="O1026" s="177">
        <v>6</v>
      </c>
      <c r="P1026" s="178">
        <v>89</v>
      </c>
    </row>
    <row r="1027" spans="1:16" x14ac:dyDescent="0.3">
      <c r="A1027" s="208">
        <v>25</v>
      </c>
      <c r="B1027" s="176" t="s">
        <v>558</v>
      </c>
      <c r="C1027" s="176">
        <v>25120</v>
      </c>
      <c r="D1027" s="175" t="s">
        <v>567</v>
      </c>
      <c r="E1027" s="172">
        <v>315</v>
      </c>
      <c r="F1027" s="177">
        <v>156</v>
      </c>
      <c r="G1027" s="177">
        <v>67</v>
      </c>
      <c r="H1027" s="178">
        <v>92</v>
      </c>
      <c r="I1027" s="172">
        <v>317</v>
      </c>
      <c r="J1027" s="177">
        <v>159</v>
      </c>
      <c r="K1027" s="177">
        <v>66</v>
      </c>
      <c r="L1027" s="178">
        <v>92</v>
      </c>
      <c r="M1027" s="172">
        <v>264</v>
      </c>
      <c r="N1027" s="177">
        <v>99</v>
      </c>
      <c r="O1027" s="177">
        <v>68</v>
      </c>
      <c r="P1027" s="178">
        <v>97</v>
      </c>
    </row>
    <row r="1028" spans="1:16" x14ac:dyDescent="0.3">
      <c r="A1028" s="208">
        <v>52</v>
      </c>
      <c r="B1028" s="176" t="s">
        <v>180</v>
      </c>
      <c r="C1028" s="176">
        <v>52694</v>
      </c>
      <c r="D1028" s="175" t="s">
        <v>848</v>
      </c>
      <c r="E1028" s="172">
        <v>279</v>
      </c>
      <c r="F1028" s="177">
        <v>128</v>
      </c>
      <c r="G1028" s="177">
        <v>31</v>
      </c>
      <c r="H1028" s="178">
        <v>120</v>
      </c>
      <c r="I1028" s="172">
        <v>272</v>
      </c>
      <c r="J1028" s="177">
        <v>133</v>
      </c>
      <c r="K1028" s="177">
        <v>24</v>
      </c>
      <c r="L1028" s="178">
        <v>115</v>
      </c>
      <c r="M1028" s="172">
        <v>250</v>
      </c>
      <c r="N1028" s="177">
        <v>123</v>
      </c>
      <c r="O1028" s="177">
        <v>21</v>
      </c>
      <c r="P1028" s="178">
        <v>106</v>
      </c>
    </row>
    <row r="1029" spans="1:16" x14ac:dyDescent="0.3">
      <c r="A1029" s="208">
        <v>5</v>
      </c>
      <c r="B1029" s="176" t="s">
        <v>107</v>
      </c>
      <c r="C1029" s="176">
        <v>5501</v>
      </c>
      <c r="D1029" s="175" t="s">
        <v>183</v>
      </c>
      <c r="E1029" s="172">
        <v>243</v>
      </c>
      <c r="F1029" s="177">
        <v>69</v>
      </c>
      <c r="G1029" s="177">
        <v>58</v>
      </c>
      <c r="H1029" s="178">
        <v>116</v>
      </c>
      <c r="I1029" s="172">
        <v>245</v>
      </c>
      <c r="J1029" s="177">
        <v>78</v>
      </c>
      <c r="K1029" s="177">
        <v>60</v>
      </c>
      <c r="L1029" s="178">
        <v>107</v>
      </c>
      <c r="M1029" s="172">
        <v>265</v>
      </c>
      <c r="N1029" s="177">
        <v>80</v>
      </c>
      <c r="O1029" s="177">
        <v>70</v>
      </c>
      <c r="P1029" s="178">
        <v>115</v>
      </c>
    </row>
    <row r="1030" spans="1:16" x14ac:dyDescent="0.3">
      <c r="A1030" s="208">
        <v>25</v>
      </c>
      <c r="B1030" s="176" t="s">
        <v>558</v>
      </c>
      <c r="C1030" s="176">
        <v>25823</v>
      </c>
      <c r="D1030" s="175" t="s">
        <v>654</v>
      </c>
      <c r="E1030" s="172">
        <v>268</v>
      </c>
      <c r="F1030" s="177">
        <v>142</v>
      </c>
      <c r="G1030" s="177">
        <v>14</v>
      </c>
      <c r="H1030" s="178">
        <v>112</v>
      </c>
      <c r="I1030" s="172">
        <v>264</v>
      </c>
      <c r="J1030" s="177">
        <v>147</v>
      </c>
      <c r="K1030" s="177">
        <v>8</v>
      </c>
      <c r="L1030" s="178">
        <v>109</v>
      </c>
      <c r="M1030" s="172">
        <v>271</v>
      </c>
      <c r="N1030" s="177">
        <v>143</v>
      </c>
      <c r="O1030" s="177">
        <v>5</v>
      </c>
      <c r="P1030" s="178">
        <v>123</v>
      </c>
    </row>
    <row r="1031" spans="1:16" x14ac:dyDescent="0.3">
      <c r="A1031" s="208">
        <v>15</v>
      </c>
      <c r="B1031" s="176" t="s">
        <v>304</v>
      </c>
      <c r="C1031" s="176">
        <v>15325</v>
      </c>
      <c r="D1031" s="175" t="s">
        <v>343</v>
      </c>
      <c r="E1031" s="172">
        <v>244</v>
      </c>
      <c r="F1031" s="177">
        <v>137</v>
      </c>
      <c r="G1031" s="177">
        <v>56</v>
      </c>
      <c r="H1031" s="178">
        <v>51</v>
      </c>
      <c r="I1031" s="172">
        <v>256</v>
      </c>
      <c r="J1031" s="177">
        <v>142</v>
      </c>
      <c r="K1031" s="177">
        <v>62</v>
      </c>
      <c r="L1031" s="178">
        <v>52</v>
      </c>
      <c r="M1031" s="172">
        <v>257</v>
      </c>
      <c r="N1031" s="177">
        <v>143</v>
      </c>
      <c r="O1031" s="177">
        <v>61</v>
      </c>
      <c r="P1031" s="178">
        <v>53</v>
      </c>
    </row>
    <row r="1032" spans="1:16" x14ac:dyDescent="0.3">
      <c r="A1032" s="208">
        <v>68</v>
      </c>
      <c r="B1032" s="176" t="s">
        <v>918</v>
      </c>
      <c r="C1032" s="176">
        <v>68684</v>
      </c>
      <c r="D1032" s="175" t="s">
        <v>980</v>
      </c>
      <c r="E1032" s="172">
        <v>251</v>
      </c>
      <c r="F1032" s="177">
        <v>109</v>
      </c>
      <c r="G1032" s="177">
        <v>27</v>
      </c>
      <c r="H1032" s="178">
        <v>115</v>
      </c>
      <c r="I1032" s="172">
        <v>257</v>
      </c>
      <c r="J1032" s="177">
        <v>119</v>
      </c>
      <c r="K1032" s="177">
        <v>25</v>
      </c>
      <c r="L1032" s="178">
        <v>113</v>
      </c>
      <c r="M1032" s="172">
        <v>255</v>
      </c>
      <c r="N1032" s="177">
        <v>115</v>
      </c>
      <c r="O1032" s="177">
        <v>27</v>
      </c>
      <c r="P1032" s="178">
        <v>113</v>
      </c>
    </row>
    <row r="1033" spans="1:16" x14ac:dyDescent="0.3">
      <c r="A1033" s="208">
        <v>68</v>
      </c>
      <c r="B1033" s="176" t="s">
        <v>918</v>
      </c>
      <c r="C1033" s="176">
        <v>68502</v>
      </c>
      <c r="D1033" s="175" t="s">
        <v>966</v>
      </c>
      <c r="E1033" s="172">
        <v>248</v>
      </c>
      <c r="F1033" s="177">
        <v>114</v>
      </c>
      <c r="G1033" s="177">
        <v>36</v>
      </c>
      <c r="H1033" s="178">
        <v>98</v>
      </c>
      <c r="I1033" s="172">
        <v>260</v>
      </c>
      <c r="J1033" s="177">
        <v>119</v>
      </c>
      <c r="K1033" s="177">
        <v>47</v>
      </c>
      <c r="L1033" s="178">
        <v>94</v>
      </c>
      <c r="M1033" s="172">
        <v>256</v>
      </c>
      <c r="N1033" s="177">
        <v>113</v>
      </c>
      <c r="O1033" s="177">
        <v>48</v>
      </c>
      <c r="P1033" s="178">
        <v>95</v>
      </c>
    </row>
    <row r="1034" spans="1:16" x14ac:dyDescent="0.3">
      <c r="A1034" s="208">
        <v>25</v>
      </c>
      <c r="B1034" s="176" t="s">
        <v>558</v>
      </c>
      <c r="C1034" s="176">
        <v>25299</v>
      </c>
      <c r="D1034" s="175" t="s">
        <v>592</v>
      </c>
      <c r="E1034" s="172">
        <v>248</v>
      </c>
      <c r="F1034" s="177">
        <v>139</v>
      </c>
      <c r="G1034" s="177">
        <v>29</v>
      </c>
      <c r="H1034" s="178">
        <v>80</v>
      </c>
      <c r="I1034" s="172">
        <v>254</v>
      </c>
      <c r="J1034" s="177">
        <v>144</v>
      </c>
      <c r="K1034" s="177">
        <v>31</v>
      </c>
      <c r="L1034" s="178">
        <v>79</v>
      </c>
      <c r="M1034" s="172">
        <v>264</v>
      </c>
      <c r="N1034" s="177">
        <v>143</v>
      </c>
      <c r="O1034" s="177">
        <v>31</v>
      </c>
      <c r="P1034" s="178">
        <v>90</v>
      </c>
    </row>
    <row r="1035" spans="1:16" x14ac:dyDescent="0.3">
      <c r="A1035" s="208">
        <v>25</v>
      </c>
      <c r="B1035" s="176" t="s">
        <v>558</v>
      </c>
      <c r="C1035" s="176">
        <v>25324</v>
      </c>
      <c r="D1035" s="175" t="s">
        <v>597</v>
      </c>
      <c r="E1035" s="172">
        <v>251</v>
      </c>
      <c r="F1035" s="177">
        <v>118</v>
      </c>
      <c r="G1035" s="177">
        <v>49</v>
      </c>
      <c r="H1035" s="178">
        <v>84</v>
      </c>
      <c r="I1035" s="172">
        <v>255</v>
      </c>
      <c r="J1035" s="177">
        <v>121</v>
      </c>
      <c r="K1035" s="177">
        <v>51</v>
      </c>
      <c r="L1035" s="178">
        <v>83</v>
      </c>
      <c r="M1035" s="172">
        <v>252</v>
      </c>
      <c r="N1035" s="177">
        <v>118</v>
      </c>
      <c r="O1035" s="177">
        <v>50</v>
      </c>
      <c r="P1035" s="178">
        <v>84</v>
      </c>
    </row>
    <row r="1036" spans="1:16" x14ac:dyDescent="0.3">
      <c r="A1036" s="208">
        <v>63</v>
      </c>
      <c r="B1036" s="176" t="s">
        <v>895</v>
      </c>
      <c r="C1036" s="176">
        <v>63111</v>
      </c>
      <c r="D1036" s="175" t="s">
        <v>313</v>
      </c>
      <c r="E1036" s="172">
        <v>258</v>
      </c>
      <c r="F1036" s="177">
        <v>95</v>
      </c>
      <c r="G1036" s="177">
        <v>89</v>
      </c>
      <c r="H1036" s="178">
        <v>74</v>
      </c>
      <c r="I1036" s="172">
        <v>259</v>
      </c>
      <c r="J1036" s="177">
        <v>99</v>
      </c>
      <c r="K1036" s="177">
        <v>84</v>
      </c>
      <c r="L1036" s="178">
        <v>76</v>
      </c>
      <c r="M1036" s="172">
        <v>251</v>
      </c>
      <c r="N1036" s="177">
        <v>97</v>
      </c>
      <c r="O1036" s="177">
        <v>75</v>
      </c>
      <c r="P1036" s="178">
        <v>79</v>
      </c>
    </row>
    <row r="1037" spans="1:16" x14ac:dyDescent="0.3">
      <c r="A1037" s="208">
        <v>68</v>
      </c>
      <c r="B1037" s="176" t="s">
        <v>918</v>
      </c>
      <c r="C1037" s="176">
        <v>68296</v>
      </c>
      <c r="D1037" s="175" t="s">
        <v>945</v>
      </c>
      <c r="E1037" s="172">
        <v>224</v>
      </c>
      <c r="F1037" s="177">
        <v>96</v>
      </c>
      <c r="G1037" s="177">
        <v>57</v>
      </c>
      <c r="H1037" s="178">
        <v>71</v>
      </c>
      <c r="I1037" s="172">
        <v>252</v>
      </c>
      <c r="J1037" s="177">
        <v>106</v>
      </c>
      <c r="K1037" s="177">
        <v>67</v>
      </c>
      <c r="L1037" s="178">
        <v>79</v>
      </c>
      <c r="M1037" s="172">
        <v>245</v>
      </c>
      <c r="N1037" s="177">
        <v>100</v>
      </c>
      <c r="O1037" s="177">
        <v>66</v>
      </c>
      <c r="P1037" s="178">
        <v>79</v>
      </c>
    </row>
    <row r="1038" spans="1:16" x14ac:dyDescent="0.3">
      <c r="A1038" s="208">
        <v>68</v>
      </c>
      <c r="B1038" s="176" t="s">
        <v>918</v>
      </c>
      <c r="C1038" s="176">
        <v>68498</v>
      </c>
      <c r="D1038" s="175" t="s">
        <v>964</v>
      </c>
      <c r="E1038" s="172">
        <v>258</v>
      </c>
      <c r="F1038" s="177">
        <v>116</v>
      </c>
      <c r="G1038" s="177">
        <v>47</v>
      </c>
      <c r="H1038" s="178">
        <v>95</v>
      </c>
      <c r="I1038" s="172">
        <v>256</v>
      </c>
      <c r="J1038" s="177">
        <v>116</v>
      </c>
      <c r="K1038" s="177">
        <v>43</v>
      </c>
      <c r="L1038" s="178">
        <v>97</v>
      </c>
      <c r="M1038" s="172">
        <v>247</v>
      </c>
      <c r="N1038" s="177">
        <v>106</v>
      </c>
      <c r="O1038" s="177">
        <v>42</v>
      </c>
      <c r="P1038" s="178">
        <v>99</v>
      </c>
    </row>
    <row r="1039" spans="1:16" x14ac:dyDescent="0.3">
      <c r="A1039" s="208">
        <v>68</v>
      </c>
      <c r="B1039" s="176" t="s">
        <v>918</v>
      </c>
      <c r="C1039" s="176">
        <v>68132</v>
      </c>
      <c r="D1039" s="175" t="s">
        <v>924</v>
      </c>
      <c r="E1039" s="172">
        <v>242</v>
      </c>
      <c r="F1039" s="177">
        <v>51</v>
      </c>
      <c r="G1039" s="177">
        <v>99</v>
      </c>
      <c r="H1039" s="178">
        <v>92</v>
      </c>
      <c r="I1039" s="172">
        <v>254</v>
      </c>
      <c r="J1039" s="177">
        <v>55</v>
      </c>
      <c r="K1039" s="177">
        <v>104</v>
      </c>
      <c r="L1039" s="178">
        <v>95</v>
      </c>
      <c r="M1039" s="172">
        <v>249</v>
      </c>
      <c r="N1039" s="177">
        <v>48</v>
      </c>
      <c r="O1039" s="177">
        <v>101</v>
      </c>
      <c r="P1039" s="178">
        <v>100</v>
      </c>
    </row>
    <row r="1040" spans="1:16" x14ac:dyDescent="0.3">
      <c r="A1040" s="208">
        <v>25</v>
      </c>
      <c r="B1040" s="176" t="s">
        <v>558</v>
      </c>
      <c r="C1040" s="176">
        <v>25807</v>
      </c>
      <c r="D1040" s="175" t="s">
        <v>651</v>
      </c>
      <c r="E1040" s="172">
        <v>248</v>
      </c>
      <c r="F1040" s="177">
        <v>114</v>
      </c>
      <c r="G1040" s="177">
        <v>46</v>
      </c>
      <c r="H1040" s="178">
        <v>88</v>
      </c>
      <c r="I1040" s="172">
        <v>248</v>
      </c>
      <c r="J1040" s="177">
        <v>117</v>
      </c>
      <c r="K1040" s="177">
        <v>44</v>
      </c>
      <c r="L1040" s="178">
        <v>87</v>
      </c>
      <c r="M1040" s="172">
        <v>250</v>
      </c>
      <c r="N1040" s="177">
        <v>113</v>
      </c>
      <c r="O1040" s="177">
        <v>44</v>
      </c>
      <c r="P1040" s="178">
        <v>93</v>
      </c>
    </row>
    <row r="1041" spans="1:16" x14ac:dyDescent="0.3">
      <c r="A1041" s="208">
        <v>54</v>
      </c>
      <c r="B1041" s="176" t="s">
        <v>856</v>
      </c>
      <c r="C1041" s="176">
        <v>54743</v>
      </c>
      <c r="D1041" s="175" t="s">
        <v>890</v>
      </c>
      <c r="E1041" s="172">
        <v>291</v>
      </c>
      <c r="F1041" s="177">
        <v>155</v>
      </c>
      <c r="G1041" s="177">
        <v>55</v>
      </c>
      <c r="H1041" s="178">
        <v>81</v>
      </c>
      <c r="I1041" s="172">
        <v>265</v>
      </c>
      <c r="J1041" s="177">
        <v>138</v>
      </c>
      <c r="K1041" s="177">
        <v>41</v>
      </c>
      <c r="L1041" s="178">
        <v>86</v>
      </c>
      <c r="M1041" s="172">
        <v>248</v>
      </c>
      <c r="N1041" s="177">
        <v>134</v>
      </c>
      <c r="O1041" s="177">
        <v>23</v>
      </c>
      <c r="P1041" s="178">
        <v>91</v>
      </c>
    </row>
    <row r="1042" spans="1:16" x14ac:dyDescent="0.3">
      <c r="A1042" s="208">
        <v>47</v>
      </c>
      <c r="B1042" s="176" t="s">
        <v>748</v>
      </c>
      <c r="C1042" s="176">
        <v>47541</v>
      </c>
      <c r="D1042" s="175" t="s">
        <v>762</v>
      </c>
      <c r="E1042" s="172">
        <v>230</v>
      </c>
      <c r="F1042" s="177">
        <v>144</v>
      </c>
      <c r="G1042" s="177">
        <v>14</v>
      </c>
      <c r="H1042" s="178">
        <v>72</v>
      </c>
      <c r="I1042" s="172">
        <v>233</v>
      </c>
      <c r="J1042" s="177">
        <v>152</v>
      </c>
      <c r="K1042" s="177">
        <v>15</v>
      </c>
      <c r="L1042" s="178">
        <v>66</v>
      </c>
      <c r="M1042" s="172">
        <v>247</v>
      </c>
      <c r="N1042" s="177">
        <v>161</v>
      </c>
      <c r="O1042" s="177">
        <v>14</v>
      </c>
      <c r="P1042" s="178">
        <v>72</v>
      </c>
    </row>
    <row r="1043" spans="1:16" x14ac:dyDescent="0.3">
      <c r="A1043" s="208">
        <v>27</v>
      </c>
      <c r="B1043" s="176" t="s">
        <v>669</v>
      </c>
      <c r="C1043" s="176">
        <v>27425</v>
      </c>
      <c r="D1043" s="175" t="s">
        <v>687</v>
      </c>
      <c r="E1043" s="172">
        <v>236</v>
      </c>
      <c r="F1043" s="177">
        <v>148</v>
      </c>
      <c r="G1043" s="177">
        <v>57</v>
      </c>
      <c r="H1043" s="178">
        <v>31</v>
      </c>
      <c r="I1043" s="172">
        <v>261</v>
      </c>
      <c r="J1043" s="177">
        <v>161</v>
      </c>
      <c r="K1043" s="177">
        <v>72</v>
      </c>
      <c r="L1043" s="178">
        <v>28</v>
      </c>
      <c r="M1043" s="172">
        <v>239</v>
      </c>
      <c r="N1043" s="177">
        <v>158</v>
      </c>
      <c r="O1043" s="177">
        <v>54</v>
      </c>
      <c r="P1043" s="178">
        <v>27</v>
      </c>
    </row>
    <row r="1044" spans="1:16" x14ac:dyDescent="0.3">
      <c r="A1044" s="208">
        <v>68</v>
      </c>
      <c r="B1044" s="176" t="s">
        <v>918</v>
      </c>
      <c r="C1044" s="176">
        <v>68152</v>
      </c>
      <c r="D1044" s="175" t="s">
        <v>926</v>
      </c>
      <c r="E1044" s="172">
        <v>225</v>
      </c>
      <c r="F1044" s="177">
        <v>128</v>
      </c>
      <c r="G1044" s="177">
        <v>36</v>
      </c>
      <c r="H1044" s="178">
        <v>61</v>
      </c>
      <c r="I1044" s="172">
        <v>249</v>
      </c>
      <c r="J1044" s="177">
        <v>141</v>
      </c>
      <c r="K1044" s="177">
        <v>38</v>
      </c>
      <c r="L1044" s="178">
        <v>70</v>
      </c>
      <c r="M1044" s="172">
        <v>243</v>
      </c>
      <c r="N1044" s="177">
        <v>139</v>
      </c>
      <c r="O1044" s="177">
        <v>29</v>
      </c>
      <c r="P1044" s="178">
        <v>75</v>
      </c>
    </row>
    <row r="1045" spans="1:16" x14ac:dyDescent="0.3">
      <c r="A1045" s="208">
        <v>97</v>
      </c>
      <c r="B1045" s="176" t="s">
        <v>1149</v>
      </c>
      <c r="C1045" s="176">
        <v>97666</v>
      </c>
      <c r="D1045" s="175" t="s">
        <v>1152</v>
      </c>
      <c r="E1045" s="172">
        <v>192</v>
      </c>
      <c r="F1045" s="177">
        <v>79</v>
      </c>
      <c r="G1045" s="177">
        <v>56</v>
      </c>
      <c r="H1045" s="178">
        <v>57</v>
      </c>
      <c r="I1045" s="172">
        <v>181</v>
      </c>
      <c r="J1045" s="177">
        <v>85</v>
      </c>
      <c r="K1045" s="177">
        <v>39</v>
      </c>
      <c r="L1045" s="178">
        <v>57</v>
      </c>
      <c r="M1045" s="172">
        <v>226</v>
      </c>
      <c r="N1045" s="177">
        <v>83</v>
      </c>
      <c r="O1045" s="177">
        <v>98</v>
      </c>
      <c r="P1045" s="178">
        <v>45</v>
      </c>
    </row>
    <row r="1046" spans="1:16" x14ac:dyDescent="0.3">
      <c r="A1046" s="208">
        <v>25</v>
      </c>
      <c r="B1046" s="176" t="s">
        <v>558</v>
      </c>
      <c r="C1046" s="176">
        <v>25653</v>
      </c>
      <c r="D1046" s="176" t="s">
        <v>632</v>
      </c>
      <c r="E1046" s="172">
        <v>223</v>
      </c>
      <c r="F1046" s="177">
        <v>127</v>
      </c>
      <c r="G1046" s="177">
        <v>45</v>
      </c>
      <c r="H1046" s="178">
        <v>51</v>
      </c>
      <c r="I1046" s="172">
        <v>230</v>
      </c>
      <c r="J1046" s="177">
        <v>136</v>
      </c>
      <c r="K1046" s="177">
        <v>39</v>
      </c>
      <c r="L1046" s="178">
        <v>55</v>
      </c>
      <c r="M1046" s="172">
        <v>244</v>
      </c>
      <c r="N1046" s="177">
        <v>137</v>
      </c>
      <c r="O1046" s="177">
        <v>45</v>
      </c>
      <c r="P1046" s="178">
        <v>62</v>
      </c>
    </row>
    <row r="1047" spans="1:16" x14ac:dyDescent="0.3">
      <c r="A1047" s="208">
        <v>15</v>
      </c>
      <c r="B1047" s="176" t="s">
        <v>304</v>
      </c>
      <c r="C1047" s="176">
        <v>15522</v>
      </c>
      <c r="D1047" s="175" t="s">
        <v>368</v>
      </c>
      <c r="E1047" s="172">
        <v>187</v>
      </c>
      <c r="F1047" s="177">
        <v>122</v>
      </c>
      <c r="G1047" s="177">
        <v>17</v>
      </c>
      <c r="H1047" s="178">
        <v>48</v>
      </c>
      <c r="I1047" s="172">
        <v>212</v>
      </c>
      <c r="J1047" s="177">
        <v>145</v>
      </c>
      <c r="K1047" s="177">
        <v>19</v>
      </c>
      <c r="L1047" s="178">
        <v>48</v>
      </c>
      <c r="M1047" s="172">
        <v>237</v>
      </c>
      <c r="N1047" s="177">
        <v>169</v>
      </c>
      <c r="O1047" s="177">
        <v>19</v>
      </c>
      <c r="P1047" s="178">
        <v>49</v>
      </c>
    </row>
    <row r="1048" spans="1:16" x14ac:dyDescent="0.3">
      <c r="A1048" s="208">
        <v>68</v>
      </c>
      <c r="B1048" s="176" t="s">
        <v>918</v>
      </c>
      <c r="C1048" s="176">
        <v>68324</v>
      </c>
      <c r="D1048" s="175" t="s">
        <v>950</v>
      </c>
      <c r="E1048" s="172">
        <v>242</v>
      </c>
      <c r="F1048" s="177">
        <v>75</v>
      </c>
      <c r="G1048" s="177">
        <v>62</v>
      </c>
      <c r="H1048" s="178">
        <v>105</v>
      </c>
      <c r="I1048" s="172">
        <v>234</v>
      </c>
      <c r="J1048" s="177">
        <v>80</v>
      </c>
      <c r="K1048" s="177">
        <v>51</v>
      </c>
      <c r="L1048" s="178">
        <v>103</v>
      </c>
      <c r="M1048" s="172">
        <v>235</v>
      </c>
      <c r="N1048" s="177">
        <v>73</v>
      </c>
      <c r="O1048" s="177">
        <v>58</v>
      </c>
      <c r="P1048" s="178">
        <v>104</v>
      </c>
    </row>
    <row r="1049" spans="1:16" x14ac:dyDescent="0.3">
      <c r="A1049" s="208">
        <v>15</v>
      </c>
      <c r="B1049" s="176" t="s">
        <v>304</v>
      </c>
      <c r="C1049" s="176">
        <v>15808</v>
      </c>
      <c r="D1049" s="175" t="s">
        <v>410</v>
      </c>
      <c r="E1049" s="172">
        <v>234</v>
      </c>
      <c r="F1049" s="177">
        <v>89</v>
      </c>
      <c r="G1049" s="177">
        <v>85</v>
      </c>
      <c r="H1049" s="178">
        <v>60</v>
      </c>
      <c r="I1049" s="172">
        <v>238</v>
      </c>
      <c r="J1049" s="177">
        <v>95</v>
      </c>
      <c r="K1049" s="177">
        <v>82</v>
      </c>
      <c r="L1049" s="178">
        <v>61</v>
      </c>
      <c r="M1049" s="172">
        <v>238</v>
      </c>
      <c r="N1049" s="177">
        <v>91</v>
      </c>
      <c r="O1049" s="177">
        <v>82</v>
      </c>
      <c r="P1049" s="178">
        <v>65</v>
      </c>
    </row>
    <row r="1050" spans="1:16" x14ac:dyDescent="0.3">
      <c r="A1050" s="208">
        <v>25</v>
      </c>
      <c r="B1050" s="176" t="s">
        <v>558</v>
      </c>
      <c r="C1050" s="176">
        <v>25368</v>
      </c>
      <c r="D1050" s="175" t="s">
        <v>602</v>
      </c>
      <c r="E1050" s="172">
        <v>235</v>
      </c>
      <c r="F1050" s="177">
        <v>95</v>
      </c>
      <c r="G1050" s="177">
        <v>38</v>
      </c>
      <c r="H1050" s="178">
        <v>102</v>
      </c>
      <c r="I1050" s="172">
        <v>238</v>
      </c>
      <c r="J1050" s="177">
        <v>98</v>
      </c>
      <c r="K1050" s="177">
        <v>39</v>
      </c>
      <c r="L1050" s="178">
        <v>101</v>
      </c>
      <c r="M1050" s="172">
        <v>233</v>
      </c>
      <c r="N1050" s="177">
        <v>94</v>
      </c>
      <c r="O1050" s="177">
        <v>39</v>
      </c>
      <c r="P1050" s="178">
        <v>100</v>
      </c>
    </row>
    <row r="1051" spans="1:16" x14ac:dyDescent="0.3">
      <c r="A1051" s="208">
        <v>68</v>
      </c>
      <c r="B1051" s="176" t="s">
        <v>918</v>
      </c>
      <c r="C1051" s="176">
        <v>68780</v>
      </c>
      <c r="D1051" s="175" t="s">
        <v>987</v>
      </c>
      <c r="E1051" s="172">
        <v>205</v>
      </c>
      <c r="F1051" s="177">
        <v>101</v>
      </c>
      <c r="G1051" s="177">
        <v>27</v>
      </c>
      <c r="H1051" s="178">
        <v>77</v>
      </c>
      <c r="I1051" s="172">
        <v>234</v>
      </c>
      <c r="J1051" s="177">
        <v>106</v>
      </c>
      <c r="K1051" s="177">
        <v>47</v>
      </c>
      <c r="L1051" s="178">
        <v>81</v>
      </c>
      <c r="M1051" s="172">
        <v>235</v>
      </c>
      <c r="N1051" s="177">
        <v>101</v>
      </c>
      <c r="O1051" s="177">
        <v>51</v>
      </c>
      <c r="P1051" s="178">
        <v>83</v>
      </c>
    </row>
    <row r="1052" spans="1:16" x14ac:dyDescent="0.3">
      <c r="A1052" s="208">
        <v>15</v>
      </c>
      <c r="B1052" s="176" t="s">
        <v>304</v>
      </c>
      <c r="C1052" s="176">
        <v>15816</v>
      </c>
      <c r="D1052" s="175" t="s">
        <v>413</v>
      </c>
      <c r="E1052" s="172">
        <v>234</v>
      </c>
      <c r="F1052" s="177">
        <v>108</v>
      </c>
      <c r="G1052" s="177">
        <v>44</v>
      </c>
      <c r="H1052" s="178">
        <v>82</v>
      </c>
      <c r="I1052" s="172">
        <v>238</v>
      </c>
      <c r="J1052" s="177">
        <v>112</v>
      </c>
      <c r="K1052" s="177">
        <v>46</v>
      </c>
      <c r="L1052" s="178">
        <v>80</v>
      </c>
      <c r="M1052" s="172">
        <v>234</v>
      </c>
      <c r="N1052" s="177">
        <v>110</v>
      </c>
      <c r="O1052" s="177">
        <v>42</v>
      </c>
      <c r="P1052" s="178">
        <v>82</v>
      </c>
    </row>
    <row r="1053" spans="1:16" x14ac:dyDescent="0.3">
      <c r="A1053" s="208">
        <v>68</v>
      </c>
      <c r="B1053" s="176" t="s">
        <v>918</v>
      </c>
      <c r="C1053" s="176">
        <v>68368</v>
      </c>
      <c r="D1053" s="175" t="s">
        <v>953</v>
      </c>
      <c r="E1053" s="172">
        <v>222</v>
      </c>
      <c r="F1053" s="177">
        <v>78</v>
      </c>
      <c r="G1053" s="177">
        <v>61</v>
      </c>
      <c r="H1053" s="178">
        <v>83</v>
      </c>
      <c r="I1053" s="172">
        <v>249</v>
      </c>
      <c r="J1053" s="177">
        <v>83</v>
      </c>
      <c r="K1053" s="177">
        <v>71</v>
      </c>
      <c r="L1053" s="178">
        <v>95</v>
      </c>
      <c r="M1053" s="172">
        <v>231</v>
      </c>
      <c r="N1053" s="177">
        <v>78</v>
      </c>
      <c r="O1053" s="177">
        <v>58</v>
      </c>
      <c r="P1053" s="178">
        <v>95</v>
      </c>
    </row>
    <row r="1054" spans="1:16" x14ac:dyDescent="0.3">
      <c r="A1054" s="208">
        <v>85</v>
      </c>
      <c r="B1054" s="176" t="s">
        <v>1105</v>
      </c>
      <c r="C1054" s="176">
        <v>85136</v>
      </c>
      <c r="D1054" s="175" t="s">
        <v>1110</v>
      </c>
      <c r="E1054" s="172">
        <v>205</v>
      </c>
      <c r="F1054" s="177">
        <v>71</v>
      </c>
      <c r="G1054" s="177">
        <v>35</v>
      </c>
      <c r="H1054" s="178">
        <v>99</v>
      </c>
      <c r="I1054" s="172">
        <v>200</v>
      </c>
      <c r="J1054" s="177">
        <v>77</v>
      </c>
      <c r="K1054" s="177">
        <v>27</v>
      </c>
      <c r="L1054" s="178">
        <v>96</v>
      </c>
      <c r="M1054" s="172">
        <v>232</v>
      </c>
      <c r="N1054" s="177">
        <v>74</v>
      </c>
      <c r="O1054" s="177">
        <v>61</v>
      </c>
      <c r="P1054" s="178">
        <v>97</v>
      </c>
    </row>
    <row r="1055" spans="1:16" x14ac:dyDescent="0.3">
      <c r="A1055" s="208">
        <v>94</v>
      </c>
      <c r="B1055" s="176" t="s">
        <v>1186</v>
      </c>
      <c r="C1055" s="176">
        <v>94886</v>
      </c>
      <c r="D1055" s="175" t="s">
        <v>1186</v>
      </c>
      <c r="E1055" s="172">
        <v>221</v>
      </c>
      <c r="F1055" s="177">
        <v>24</v>
      </c>
      <c r="G1055" s="177">
        <v>195</v>
      </c>
      <c r="H1055" s="178">
        <v>2</v>
      </c>
      <c r="I1055" s="172">
        <v>251</v>
      </c>
      <c r="J1055" s="177">
        <v>24</v>
      </c>
      <c r="K1055" s="177">
        <v>226</v>
      </c>
      <c r="L1055" s="178">
        <v>1</v>
      </c>
      <c r="M1055" s="172">
        <v>230</v>
      </c>
      <c r="N1055" s="177">
        <v>22</v>
      </c>
      <c r="O1055" s="177">
        <v>206</v>
      </c>
      <c r="P1055" s="178">
        <v>2</v>
      </c>
    </row>
    <row r="1056" spans="1:16" x14ac:dyDescent="0.3">
      <c r="A1056" s="208">
        <v>15</v>
      </c>
      <c r="B1056" s="176" t="s">
        <v>304</v>
      </c>
      <c r="C1056" s="176">
        <v>15218</v>
      </c>
      <c r="D1056" s="175" t="s">
        <v>327</v>
      </c>
      <c r="E1056" s="172">
        <v>223</v>
      </c>
      <c r="F1056" s="177">
        <v>147</v>
      </c>
      <c r="G1056" s="177">
        <v>17</v>
      </c>
      <c r="H1056" s="178">
        <v>59</v>
      </c>
      <c r="I1056" s="172">
        <v>229</v>
      </c>
      <c r="J1056" s="177">
        <v>153</v>
      </c>
      <c r="K1056" s="177">
        <v>16</v>
      </c>
      <c r="L1056" s="178">
        <v>60</v>
      </c>
      <c r="M1056" s="172">
        <v>224</v>
      </c>
      <c r="N1056" s="177">
        <v>150</v>
      </c>
      <c r="O1056" s="177">
        <v>17</v>
      </c>
      <c r="P1056" s="178">
        <v>57</v>
      </c>
    </row>
    <row r="1057" spans="1:16" x14ac:dyDescent="0.3">
      <c r="A1057" s="208">
        <v>17</v>
      </c>
      <c r="B1057" s="176" t="s">
        <v>134</v>
      </c>
      <c r="C1057" s="176">
        <v>17446</v>
      </c>
      <c r="D1057" s="175" t="s">
        <v>436</v>
      </c>
      <c r="E1057" s="172">
        <v>219</v>
      </c>
      <c r="F1057" s="177">
        <v>89</v>
      </c>
      <c r="G1057" s="177">
        <v>65</v>
      </c>
      <c r="H1057" s="178">
        <v>65</v>
      </c>
      <c r="I1057" s="172">
        <v>232</v>
      </c>
      <c r="J1057" s="177">
        <v>97</v>
      </c>
      <c r="K1057" s="177">
        <v>74</v>
      </c>
      <c r="L1057" s="178">
        <v>61</v>
      </c>
      <c r="M1057" s="172">
        <v>225</v>
      </c>
      <c r="N1057" s="177">
        <v>95</v>
      </c>
      <c r="O1057" s="177">
        <v>71</v>
      </c>
      <c r="P1057" s="178">
        <v>59</v>
      </c>
    </row>
    <row r="1058" spans="1:16" x14ac:dyDescent="0.3">
      <c r="A1058" s="208">
        <v>15</v>
      </c>
      <c r="B1058" s="176" t="s">
        <v>304</v>
      </c>
      <c r="C1058" s="176">
        <v>15761</v>
      </c>
      <c r="D1058" s="175" t="s">
        <v>399</v>
      </c>
      <c r="E1058" s="172">
        <v>232</v>
      </c>
      <c r="F1058" s="177">
        <v>123</v>
      </c>
      <c r="G1058" s="177">
        <v>42</v>
      </c>
      <c r="H1058" s="178">
        <v>67</v>
      </c>
      <c r="I1058" s="172">
        <v>227</v>
      </c>
      <c r="J1058" s="177">
        <v>123</v>
      </c>
      <c r="K1058" s="177">
        <v>33</v>
      </c>
      <c r="L1058" s="178">
        <v>71</v>
      </c>
      <c r="M1058" s="172">
        <v>226</v>
      </c>
      <c r="N1058" s="177">
        <v>125</v>
      </c>
      <c r="O1058" s="177">
        <v>31</v>
      </c>
      <c r="P1058" s="178">
        <v>70</v>
      </c>
    </row>
    <row r="1059" spans="1:16" x14ac:dyDescent="0.3">
      <c r="A1059" s="208">
        <v>68</v>
      </c>
      <c r="B1059" s="176" t="s">
        <v>918</v>
      </c>
      <c r="C1059" s="176">
        <v>68468</v>
      </c>
      <c r="D1059" s="175" t="s">
        <v>963</v>
      </c>
      <c r="E1059" s="172">
        <v>224</v>
      </c>
      <c r="F1059" s="177">
        <v>107</v>
      </c>
      <c r="G1059" s="177">
        <v>41</v>
      </c>
      <c r="H1059" s="178">
        <v>76</v>
      </c>
      <c r="I1059" s="172">
        <v>229</v>
      </c>
      <c r="J1059" s="177">
        <v>120</v>
      </c>
      <c r="K1059" s="177">
        <v>27</v>
      </c>
      <c r="L1059" s="178">
        <v>82</v>
      </c>
      <c r="M1059" s="172">
        <v>224</v>
      </c>
      <c r="N1059" s="177">
        <v>115</v>
      </c>
      <c r="O1059" s="177">
        <v>29</v>
      </c>
      <c r="P1059" s="178">
        <v>80</v>
      </c>
    </row>
    <row r="1060" spans="1:16" x14ac:dyDescent="0.3">
      <c r="A1060" s="208">
        <v>54</v>
      </c>
      <c r="B1060" s="176" t="s">
        <v>856</v>
      </c>
      <c r="C1060" s="176">
        <v>54418</v>
      </c>
      <c r="D1060" s="176" t="s">
        <v>879</v>
      </c>
      <c r="E1060" s="172">
        <v>239</v>
      </c>
      <c r="F1060" s="177">
        <v>130</v>
      </c>
      <c r="G1060" s="177">
        <v>34</v>
      </c>
      <c r="H1060" s="178">
        <v>75</v>
      </c>
      <c r="I1060" s="172">
        <v>232</v>
      </c>
      <c r="J1060" s="177">
        <v>116</v>
      </c>
      <c r="K1060" s="177">
        <v>41</v>
      </c>
      <c r="L1060" s="178">
        <v>75</v>
      </c>
      <c r="M1060" s="172">
        <v>225</v>
      </c>
      <c r="N1060" s="177">
        <v>110</v>
      </c>
      <c r="O1060" s="177">
        <v>40</v>
      </c>
      <c r="P1060" s="178">
        <v>75</v>
      </c>
    </row>
    <row r="1061" spans="1:16" x14ac:dyDescent="0.3">
      <c r="A1061" s="208">
        <v>68</v>
      </c>
      <c r="B1061" s="176" t="s">
        <v>918</v>
      </c>
      <c r="C1061" s="176">
        <v>68686</v>
      </c>
      <c r="D1061" s="175" t="s">
        <v>981</v>
      </c>
      <c r="E1061" s="172">
        <v>180</v>
      </c>
      <c r="F1061" s="177">
        <v>106</v>
      </c>
      <c r="G1061" s="177">
        <v>8</v>
      </c>
      <c r="H1061" s="178">
        <v>66</v>
      </c>
      <c r="I1061" s="172">
        <v>194</v>
      </c>
      <c r="J1061" s="177">
        <v>110</v>
      </c>
      <c r="K1061" s="177">
        <v>14</v>
      </c>
      <c r="L1061" s="178">
        <v>70</v>
      </c>
      <c r="M1061" s="172">
        <v>226</v>
      </c>
      <c r="N1061" s="177">
        <v>104</v>
      </c>
      <c r="O1061" s="177">
        <v>50</v>
      </c>
      <c r="P1061" s="178">
        <v>72</v>
      </c>
    </row>
    <row r="1062" spans="1:16" x14ac:dyDescent="0.3">
      <c r="A1062" s="208">
        <v>27</v>
      </c>
      <c r="B1062" s="176" t="s">
        <v>669</v>
      </c>
      <c r="C1062" s="176">
        <v>27160</v>
      </c>
      <c r="D1062" s="175" t="s">
        <v>680</v>
      </c>
      <c r="E1062" s="172">
        <v>229</v>
      </c>
      <c r="F1062" s="177">
        <v>118</v>
      </c>
      <c r="G1062" s="177">
        <v>34</v>
      </c>
      <c r="H1062" s="178">
        <v>77</v>
      </c>
      <c r="I1062" s="172">
        <v>228</v>
      </c>
      <c r="J1062" s="177">
        <v>123</v>
      </c>
      <c r="K1062" s="177">
        <v>30</v>
      </c>
      <c r="L1062" s="178">
        <v>75</v>
      </c>
      <c r="M1062" s="172">
        <v>234</v>
      </c>
      <c r="N1062" s="177">
        <v>120</v>
      </c>
      <c r="O1062" s="177">
        <v>28</v>
      </c>
      <c r="P1062" s="178">
        <v>86</v>
      </c>
    </row>
    <row r="1063" spans="1:16" x14ac:dyDescent="0.3">
      <c r="A1063" s="208">
        <v>15</v>
      </c>
      <c r="B1063" s="176" t="s">
        <v>304</v>
      </c>
      <c r="C1063" s="176">
        <v>15022</v>
      </c>
      <c r="D1063" s="175" t="s">
        <v>306</v>
      </c>
      <c r="E1063" s="172">
        <v>193</v>
      </c>
      <c r="F1063" s="177">
        <v>90</v>
      </c>
      <c r="G1063" s="177">
        <v>66</v>
      </c>
      <c r="H1063" s="178">
        <v>37</v>
      </c>
      <c r="I1063" s="172">
        <v>173</v>
      </c>
      <c r="J1063" s="177">
        <v>91</v>
      </c>
      <c r="K1063" s="177">
        <v>51</v>
      </c>
      <c r="L1063" s="178">
        <v>31</v>
      </c>
      <c r="M1063" s="172">
        <v>224</v>
      </c>
      <c r="N1063" s="177">
        <v>90</v>
      </c>
      <c r="O1063" s="177">
        <v>102</v>
      </c>
      <c r="P1063" s="178">
        <v>32</v>
      </c>
    </row>
    <row r="1064" spans="1:16" x14ac:dyDescent="0.3">
      <c r="A1064" s="208">
        <v>15</v>
      </c>
      <c r="B1064" s="176" t="s">
        <v>304</v>
      </c>
      <c r="C1064" s="176">
        <v>15212</v>
      </c>
      <c r="D1064" s="175" t="s">
        <v>325</v>
      </c>
      <c r="E1064" s="172">
        <v>213</v>
      </c>
      <c r="F1064" s="177">
        <v>124</v>
      </c>
      <c r="G1064" s="177">
        <v>37</v>
      </c>
      <c r="H1064" s="178">
        <v>52</v>
      </c>
      <c r="I1064" s="172">
        <v>222</v>
      </c>
      <c r="J1064" s="177">
        <v>130</v>
      </c>
      <c r="K1064" s="177">
        <v>36</v>
      </c>
      <c r="L1064" s="178">
        <v>56</v>
      </c>
      <c r="M1064" s="172">
        <v>221</v>
      </c>
      <c r="N1064" s="177">
        <v>129</v>
      </c>
      <c r="O1064" s="177">
        <v>38</v>
      </c>
      <c r="P1064" s="178">
        <v>54</v>
      </c>
    </row>
    <row r="1065" spans="1:16" x14ac:dyDescent="0.3">
      <c r="A1065" s="209">
        <v>54</v>
      </c>
      <c r="B1065" s="176" t="s">
        <v>856</v>
      </c>
      <c r="C1065" s="176">
        <v>54125</v>
      </c>
      <c r="D1065" s="176" t="s">
        <v>862</v>
      </c>
      <c r="E1065" s="172">
        <v>230</v>
      </c>
      <c r="F1065" s="177">
        <v>100</v>
      </c>
      <c r="G1065" s="177">
        <v>62</v>
      </c>
      <c r="H1065" s="178">
        <v>68</v>
      </c>
      <c r="I1065" s="172">
        <v>210</v>
      </c>
      <c r="J1065" s="177">
        <v>89</v>
      </c>
      <c r="K1065" s="177">
        <v>51</v>
      </c>
      <c r="L1065" s="178">
        <v>70</v>
      </c>
      <c r="M1065" s="172">
        <v>221</v>
      </c>
      <c r="N1065" s="177">
        <v>84</v>
      </c>
      <c r="O1065" s="177">
        <v>68</v>
      </c>
      <c r="P1065" s="178">
        <v>69</v>
      </c>
    </row>
    <row r="1066" spans="1:16" x14ac:dyDescent="0.3">
      <c r="A1066" s="208">
        <v>68</v>
      </c>
      <c r="B1066" s="176" t="s">
        <v>918</v>
      </c>
      <c r="C1066" s="176">
        <v>68179</v>
      </c>
      <c r="D1066" s="175" t="s">
        <v>932</v>
      </c>
      <c r="E1066" s="172">
        <v>223</v>
      </c>
      <c r="F1066" s="177">
        <v>87</v>
      </c>
      <c r="G1066" s="177">
        <v>46</v>
      </c>
      <c r="H1066" s="178">
        <v>90</v>
      </c>
      <c r="I1066" s="172">
        <v>472</v>
      </c>
      <c r="J1066" s="177">
        <v>90</v>
      </c>
      <c r="K1066" s="177">
        <v>291</v>
      </c>
      <c r="L1066" s="178">
        <v>91</v>
      </c>
      <c r="M1066" s="172">
        <v>224</v>
      </c>
      <c r="N1066" s="177">
        <v>85</v>
      </c>
      <c r="O1066" s="177">
        <v>45</v>
      </c>
      <c r="P1066" s="178">
        <v>94</v>
      </c>
    </row>
    <row r="1067" spans="1:16" x14ac:dyDescent="0.3">
      <c r="A1067" s="208">
        <v>15</v>
      </c>
      <c r="B1067" s="176" t="s">
        <v>304</v>
      </c>
      <c r="C1067" s="176">
        <v>15187</v>
      </c>
      <c r="D1067" s="175" t="s">
        <v>322</v>
      </c>
      <c r="E1067" s="172">
        <v>229</v>
      </c>
      <c r="F1067" s="177">
        <v>123</v>
      </c>
      <c r="G1067" s="177">
        <v>87</v>
      </c>
      <c r="H1067" s="178">
        <v>19</v>
      </c>
      <c r="I1067" s="172">
        <v>228</v>
      </c>
      <c r="J1067" s="177">
        <v>126</v>
      </c>
      <c r="K1067" s="177">
        <v>79</v>
      </c>
      <c r="L1067" s="178">
        <v>23</v>
      </c>
      <c r="M1067" s="172">
        <v>218</v>
      </c>
      <c r="N1067" s="177">
        <v>123</v>
      </c>
      <c r="O1067" s="177">
        <v>74</v>
      </c>
      <c r="P1067" s="178">
        <v>21</v>
      </c>
    </row>
    <row r="1068" spans="1:16" x14ac:dyDescent="0.3">
      <c r="A1068" s="208">
        <v>68</v>
      </c>
      <c r="B1068" s="176" t="s">
        <v>918</v>
      </c>
      <c r="C1068" s="176">
        <v>68720</v>
      </c>
      <c r="D1068" s="175" t="s">
        <v>983</v>
      </c>
      <c r="E1068" s="172">
        <v>242</v>
      </c>
      <c r="F1068" s="177">
        <v>113</v>
      </c>
      <c r="G1068" s="177">
        <v>34</v>
      </c>
      <c r="H1068" s="178">
        <v>95</v>
      </c>
      <c r="I1068" s="172">
        <v>232</v>
      </c>
      <c r="J1068" s="177">
        <v>120</v>
      </c>
      <c r="K1068" s="177">
        <v>23</v>
      </c>
      <c r="L1068" s="178">
        <v>89</v>
      </c>
      <c r="M1068" s="172">
        <v>222</v>
      </c>
      <c r="N1068" s="177">
        <v>110</v>
      </c>
      <c r="O1068" s="177">
        <v>20</v>
      </c>
      <c r="P1068" s="178">
        <v>92</v>
      </c>
    </row>
    <row r="1069" spans="1:16" x14ac:dyDescent="0.3">
      <c r="A1069" s="208">
        <v>68</v>
      </c>
      <c r="B1069" s="176" t="s">
        <v>918</v>
      </c>
      <c r="C1069" s="176">
        <v>68209</v>
      </c>
      <c r="D1069" s="175" t="s">
        <v>934</v>
      </c>
      <c r="E1069" s="172">
        <v>231</v>
      </c>
      <c r="F1069" s="177">
        <v>83</v>
      </c>
      <c r="G1069" s="177">
        <v>92</v>
      </c>
      <c r="H1069" s="178">
        <v>56</v>
      </c>
      <c r="I1069" s="172">
        <v>226</v>
      </c>
      <c r="J1069" s="177">
        <v>90</v>
      </c>
      <c r="K1069" s="177">
        <v>80</v>
      </c>
      <c r="L1069" s="178">
        <v>56</v>
      </c>
      <c r="M1069" s="172">
        <v>217</v>
      </c>
      <c r="N1069" s="177">
        <v>83</v>
      </c>
      <c r="O1069" s="177">
        <v>79</v>
      </c>
      <c r="P1069" s="178">
        <v>55</v>
      </c>
    </row>
    <row r="1070" spans="1:16" x14ac:dyDescent="0.3">
      <c r="A1070" s="208">
        <v>15</v>
      </c>
      <c r="B1070" s="176" t="s">
        <v>304</v>
      </c>
      <c r="C1070" s="176">
        <v>15762</v>
      </c>
      <c r="D1070" s="175" t="s">
        <v>400</v>
      </c>
      <c r="E1070" s="172">
        <v>218</v>
      </c>
      <c r="F1070" s="177">
        <v>165</v>
      </c>
      <c r="G1070" s="177">
        <v>17</v>
      </c>
      <c r="H1070" s="178">
        <v>36</v>
      </c>
      <c r="I1070" s="172">
        <v>219</v>
      </c>
      <c r="J1070" s="177">
        <v>167</v>
      </c>
      <c r="K1070" s="177">
        <v>17</v>
      </c>
      <c r="L1070" s="178">
        <v>35</v>
      </c>
      <c r="M1070" s="172">
        <v>218</v>
      </c>
      <c r="N1070" s="177">
        <v>166</v>
      </c>
      <c r="O1070" s="177">
        <v>17</v>
      </c>
      <c r="P1070" s="178">
        <v>35</v>
      </c>
    </row>
    <row r="1071" spans="1:16" x14ac:dyDescent="0.3">
      <c r="A1071" s="208">
        <v>54</v>
      </c>
      <c r="B1071" s="176" t="s">
        <v>856</v>
      </c>
      <c r="C1071" s="176">
        <v>54480</v>
      </c>
      <c r="D1071" s="175" t="s">
        <v>880</v>
      </c>
      <c r="E1071" s="172">
        <v>221</v>
      </c>
      <c r="F1071" s="177">
        <v>121</v>
      </c>
      <c r="G1071" s="177">
        <v>28</v>
      </c>
      <c r="H1071" s="178">
        <v>72</v>
      </c>
      <c r="I1071" s="172">
        <v>220</v>
      </c>
      <c r="J1071" s="177">
        <v>111</v>
      </c>
      <c r="K1071" s="177">
        <v>29</v>
      </c>
      <c r="L1071" s="178">
        <v>80</v>
      </c>
      <c r="M1071" s="172">
        <v>219</v>
      </c>
      <c r="N1071" s="177">
        <v>109</v>
      </c>
      <c r="O1071" s="177">
        <v>28</v>
      </c>
      <c r="P1071" s="178">
        <v>82</v>
      </c>
    </row>
    <row r="1072" spans="1:16" x14ac:dyDescent="0.3">
      <c r="A1072" s="208">
        <v>15</v>
      </c>
      <c r="B1072" s="176" t="s">
        <v>304</v>
      </c>
      <c r="C1072" s="176">
        <v>15106</v>
      </c>
      <c r="D1072" s="175" t="s">
        <v>130</v>
      </c>
      <c r="E1072" s="172">
        <v>188</v>
      </c>
      <c r="F1072" s="177">
        <v>122</v>
      </c>
      <c r="G1072" s="177">
        <v>14</v>
      </c>
      <c r="H1072" s="178">
        <v>52</v>
      </c>
      <c r="I1072" s="172">
        <v>218</v>
      </c>
      <c r="J1072" s="177">
        <v>125</v>
      </c>
      <c r="K1072" s="177">
        <v>43</v>
      </c>
      <c r="L1072" s="178">
        <v>50</v>
      </c>
      <c r="M1072" s="172">
        <v>216</v>
      </c>
      <c r="N1072" s="177">
        <v>128</v>
      </c>
      <c r="O1072" s="177">
        <v>38</v>
      </c>
      <c r="P1072" s="178">
        <v>50</v>
      </c>
    </row>
    <row r="1073" spans="1:16" x14ac:dyDescent="0.3">
      <c r="A1073" s="208">
        <v>52</v>
      </c>
      <c r="B1073" s="176" t="s">
        <v>180</v>
      </c>
      <c r="C1073" s="176">
        <v>52565</v>
      </c>
      <c r="D1073" s="175" t="s">
        <v>841</v>
      </c>
      <c r="E1073" s="172">
        <v>203</v>
      </c>
      <c r="F1073" s="177">
        <v>99</v>
      </c>
      <c r="G1073" s="177">
        <v>5</v>
      </c>
      <c r="H1073" s="178">
        <v>99</v>
      </c>
      <c r="I1073" s="172">
        <v>220</v>
      </c>
      <c r="J1073" s="177">
        <v>104</v>
      </c>
      <c r="K1073" s="177">
        <v>5</v>
      </c>
      <c r="L1073" s="178">
        <v>111</v>
      </c>
      <c r="M1073" s="172">
        <v>228</v>
      </c>
      <c r="N1073" s="177">
        <v>101</v>
      </c>
      <c r="O1073" s="177">
        <v>3</v>
      </c>
      <c r="P1073" s="178">
        <v>124</v>
      </c>
    </row>
    <row r="1074" spans="1:16" x14ac:dyDescent="0.3">
      <c r="A1074" s="208">
        <v>15</v>
      </c>
      <c r="B1074" s="176" t="s">
        <v>304</v>
      </c>
      <c r="C1074" s="176">
        <v>15774</v>
      </c>
      <c r="D1074" s="175" t="s">
        <v>403</v>
      </c>
      <c r="E1074" s="172">
        <v>212</v>
      </c>
      <c r="F1074" s="177">
        <v>109</v>
      </c>
      <c r="G1074" s="177">
        <v>53</v>
      </c>
      <c r="H1074" s="178">
        <v>50</v>
      </c>
      <c r="I1074" s="172">
        <v>219</v>
      </c>
      <c r="J1074" s="177">
        <v>113</v>
      </c>
      <c r="K1074" s="177">
        <v>55</v>
      </c>
      <c r="L1074" s="178">
        <v>51</v>
      </c>
      <c r="M1074" s="172">
        <v>209</v>
      </c>
      <c r="N1074" s="177">
        <v>110</v>
      </c>
      <c r="O1074" s="177">
        <v>53</v>
      </c>
      <c r="P1074" s="178">
        <v>46</v>
      </c>
    </row>
    <row r="1075" spans="1:16" x14ac:dyDescent="0.3">
      <c r="A1075" s="208">
        <v>25</v>
      </c>
      <c r="B1075" s="176" t="s">
        <v>558</v>
      </c>
      <c r="C1075" s="176">
        <v>25339</v>
      </c>
      <c r="D1075" s="175" t="s">
        <v>601</v>
      </c>
      <c r="E1075" s="172">
        <v>196</v>
      </c>
      <c r="F1075" s="177">
        <v>93</v>
      </c>
      <c r="G1075" s="177">
        <v>16</v>
      </c>
      <c r="H1075" s="178">
        <v>87</v>
      </c>
      <c r="I1075" s="172">
        <v>210</v>
      </c>
      <c r="J1075" s="177">
        <v>96</v>
      </c>
      <c r="K1075" s="177">
        <v>16</v>
      </c>
      <c r="L1075" s="178">
        <v>98</v>
      </c>
      <c r="M1075" s="172">
        <v>218</v>
      </c>
      <c r="N1075" s="177">
        <v>91</v>
      </c>
      <c r="O1075" s="177">
        <v>20</v>
      </c>
      <c r="P1075" s="178">
        <v>107</v>
      </c>
    </row>
    <row r="1076" spans="1:16" x14ac:dyDescent="0.3">
      <c r="A1076" s="208">
        <v>15</v>
      </c>
      <c r="B1076" s="176" t="s">
        <v>304</v>
      </c>
      <c r="C1076" s="176">
        <v>15518</v>
      </c>
      <c r="D1076" s="175" t="s">
        <v>367</v>
      </c>
      <c r="E1076" s="172">
        <v>194</v>
      </c>
      <c r="F1076" s="177">
        <v>108</v>
      </c>
      <c r="G1076" s="177">
        <v>24</v>
      </c>
      <c r="H1076" s="178">
        <v>62</v>
      </c>
      <c r="I1076" s="172">
        <v>201</v>
      </c>
      <c r="J1076" s="177">
        <v>114</v>
      </c>
      <c r="K1076" s="177">
        <v>23</v>
      </c>
      <c r="L1076" s="178">
        <v>64</v>
      </c>
      <c r="M1076" s="172">
        <v>211</v>
      </c>
      <c r="N1076" s="177">
        <v>112</v>
      </c>
      <c r="O1076" s="177">
        <v>33</v>
      </c>
      <c r="P1076" s="178">
        <v>66</v>
      </c>
    </row>
    <row r="1077" spans="1:16" x14ac:dyDescent="0.3">
      <c r="A1077" s="208">
        <v>20</v>
      </c>
      <c r="B1077" s="176" t="s">
        <v>504</v>
      </c>
      <c r="C1077" s="176">
        <v>20310</v>
      </c>
      <c r="D1077" s="175" t="s">
        <v>517</v>
      </c>
      <c r="E1077" s="172">
        <v>181</v>
      </c>
      <c r="F1077" s="177">
        <v>92</v>
      </c>
      <c r="G1077" s="177">
        <v>25</v>
      </c>
      <c r="H1077" s="178">
        <v>64</v>
      </c>
      <c r="I1077" s="172">
        <v>212</v>
      </c>
      <c r="J1077" s="177">
        <v>105</v>
      </c>
      <c r="K1077" s="177">
        <v>39</v>
      </c>
      <c r="L1077" s="178">
        <v>68</v>
      </c>
      <c r="M1077" s="172">
        <v>208</v>
      </c>
      <c r="N1077" s="177">
        <v>100</v>
      </c>
      <c r="O1077" s="177">
        <v>41</v>
      </c>
      <c r="P1077" s="178">
        <v>67</v>
      </c>
    </row>
    <row r="1078" spans="1:16" x14ac:dyDescent="0.3">
      <c r="A1078" s="208">
        <v>25</v>
      </c>
      <c r="B1078" s="176" t="s">
        <v>558</v>
      </c>
      <c r="C1078" s="176">
        <v>25095</v>
      </c>
      <c r="D1078" s="175" t="s">
        <v>565</v>
      </c>
      <c r="E1078" s="172">
        <v>277</v>
      </c>
      <c r="F1078" s="177">
        <v>107</v>
      </c>
      <c r="G1078" s="177">
        <v>110</v>
      </c>
      <c r="H1078" s="178">
        <v>60</v>
      </c>
      <c r="I1078" s="172">
        <v>214</v>
      </c>
      <c r="J1078" s="177">
        <v>111</v>
      </c>
      <c r="K1078" s="177">
        <v>43</v>
      </c>
      <c r="L1078" s="178">
        <v>60</v>
      </c>
      <c r="M1078" s="172">
        <v>210</v>
      </c>
      <c r="N1078" s="177">
        <v>109</v>
      </c>
      <c r="O1078" s="177">
        <v>39</v>
      </c>
      <c r="P1078" s="178">
        <v>62</v>
      </c>
    </row>
    <row r="1079" spans="1:16" x14ac:dyDescent="0.3">
      <c r="A1079" s="208">
        <v>68</v>
      </c>
      <c r="B1079" s="176" t="s">
        <v>918</v>
      </c>
      <c r="C1079" s="176">
        <v>68397</v>
      </c>
      <c r="D1079" s="175" t="s">
        <v>525</v>
      </c>
      <c r="E1079" s="172">
        <v>207</v>
      </c>
      <c r="F1079" s="177">
        <v>92</v>
      </c>
      <c r="G1079" s="177">
        <v>28</v>
      </c>
      <c r="H1079" s="178">
        <v>87</v>
      </c>
      <c r="I1079" s="172">
        <v>212</v>
      </c>
      <c r="J1079" s="177">
        <v>96</v>
      </c>
      <c r="K1079" s="177">
        <v>28</v>
      </c>
      <c r="L1079" s="178">
        <v>88</v>
      </c>
      <c r="M1079" s="172">
        <v>211</v>
      </c>
      <c r="N1079" s="177">
        <v>91</v>
      </c>
      <c r="O1079" s="177">
        <v>27</v>
      </c>
      <c r="P1079" s="178">
        <v>93</v>
      </c>
    </row>
    <row r="1080" spans="1:16" x14ac:dyDescent="0.3">
      <c r="A1080" s="208">
        <v>68</v>
      </c>
      <c r="B1080" s="176" t="s">
        <v>918</v>
      </c>
      <c r="C1080" s="176">
        <v>68298</v>
      </c>
      <c r="D1080" s="175" t="s">
        <v>946</v>
      </c>
      <c r="E1080" s="172">
        <v>203</v>
      </c>
      <c r="F1080" s="177">
        <v>99</v>
      </c>
      <c r="G1080" s="177">
        <v>35</v>
      </c>
      <c r="H1080" s="178">
        <v>69</v>
      </c>
      <c r="I1080" s="172">
        <v>216</v>
      </c>
      <c r="J1080" s="177">
        <v>105</v>
      </c>
      <c r="K1080" s="177">
        <v>42</v>
      </c>
      <c r="L1080" s="178">
        <v>69</v>
      </c>
      <c r="M1080" s="172">
        <v>200</v>
      </c>
      <c r="N1080" s="177">
        <v>99</v>
      </c>
      <c r="O1080" s="177">
        <v>33</v>
      </c>
      <c r="P1080" s="178">
        <v>68</v>
      </c>
    </row>
    <row r="1081" spans="1:16" x14ac:dyDescent="0.3">
      <c r="A1081" s="208">
        <v>15</v>
      </c>
      <c r="B1081" s="176" t="s">
        <v>304</v>
      </c>
      <c r="C1081" s="176">
        <v>15550</v>
      </c>
      <c r="D1081" s="175" t="s">
        <v>373</v>
      </c>
      <c r="E1081" s="172">
        <v>186</v>
      </c>
      <c r="F1081" s="177">
        <v>98</v>
      </c>
      <c r="G1081" s="177">
        <v>11</v>
      </c>
      <c r="H1081" s="178">
        <v>77</v>
      </c>
      <c r="I1081" s="172">
        <v>204</v>
      </c>
      <c r="J1081" s="177">
        <v>106</v>
      </c>
      <c r="K1081" s="177">
        <v>8</v>
      </c>
      <c r="L1081" s="178">
        <v>90</v>
      </c>
      <c r="M1081" s="172">
        <v>195</v>
      </c>
      <c r="N1081" s="177">
        <v>102</v>
      </c>
      <c r="O1081" s="177">
        <v>9</v>
      </c>
      <c r="P1081" s="178">
        <v>84</v>
      </c>
    </row>
    <row r="1082" spans="1:16" x14ac:dyDescent="0.3">
      <c r="A1082" s="208">
        <v>15</v>
      </c>
      <c r="B1082" s="176" t="s">
        <v>304</v>
      </c>
      <c r="C1082" s="176">
        <v>15232</v>
      </c>
      <c r="D1082" s="175" t="s">
        <v>331</v>
      </c>
      <c r="E1082" s="172">
        <v>204</v>
      </c>
      <c r="F1082" s="177">
        <v>162</v>
      </c>
      <c r="G1082" s="177">
        <v>19</v>
      </c>
      <c r="H1082" s="178">
        <v>23</v>
      </c>
      <c r="I1082" s="172">
        <v>214</v>
      </c>
      <c r="J1082" s="177">
        <v>167</v>
      </c>
      <c r="K1082" s="177">
        <v>24</v>
      </c>
      <c r="L1082" s="178">
        <v>23</v>
      </c>
      <c r="M1082" s="172">
        <v>199</v>
      </c>
      <c r="N1082" s="177">
        <v>166</v>
      </c>
      <c r="O1082" s="177">
        <v>11</v>
      </c>
      <c r="P1082" s="178">
        <v>22</v>
      </c>
    </row>
    <row r="1083" spans="1:16" x14ac:dyDescent="0.3">
      <c r="A1083" s="208">
        <v>27</v>
      </c>
      <c r="B1083" s="176" t="s">
        <v>669</v>
      </c>
      <c r="C1083" s="176">
        <v>27745</v>
      </c>
      <c r="D1083" s="175" t="s">
        <v>695</v>
      </c>
      <c r="E1083" s="172">
        <v>191</v>
      </c>
      <c r="F1083" s="177">
        <v>100</v>
      </c>
      <c r="G1083" s="177">
        <v>75</v>
      </c>
      <c r="H1083" s="178">
        <v>16</v>
      </c>
      <c r="I1083" s="172">
        <v>222</v>
      </c>
      <c r="J1083" s="177">
        <v>110</v>
      </c>
      <c r="K1083" s="177">
        <v>96</v>
      </c>
      <c r="L1083" s="178">
        <v>16</v>
      </c>
      <c r="M1083" s="172">
        <v>197</v>
      </c>
      <c r="N1083" s="177">
        <v>109</v>
      </c>
      <c r="O1083" s="177">
        <v>72</v>
      </c>
      <c r="P1083" s="178">
        <v>16</v>
      </c>
    </row>
    <row r="1084" spans="1:16" x14ac:dyDescent="0.3">
      <c r="A1084" s="208">
        <v>68</v>
      </c>
      <c r="B1084" s="176" t="s">
        <v>918</v>
      </c>
      <c r="C1084" s="176">
        <v>68020</v>
      </c>
      <c r="D1084" s="175" t="s">
        <v>453</v>
      </c>
      <c r="E1084" s="172">
        <v>196</v>
      </c>
      <c r="F1084" s="177">
        <v>97</v>
      </c>
      <c r="G1084" s="177">
        <v>20</v>
      </c>
      <c r="H1084" s="178">
        <v>79</v>
      </c>
      <c r="I1084" s="172">
        <v>202</v>
      </c>
      <c r="J1084" s="177">
        <v>106</v>
      </c>
      <c r="K1084" s="177">
        <v>24</v>
      </c>
      <c r="L1084" s="178">
        <v>72</v>
      </c>
      <c r="M1084" s="172">
        <v>201</v>
      </c>
      <c r="N1084" s="177">
        <v>100</v>
      </c>
      <c r="O1084" s="177">
        <v>25</v>
      </c>
      <c r="P1084" s="178">
        <v>76</v>
      </c>
    </row>
    <row r="1085" spans="1:16" x14ac:dyDescent="0.3">
      <c r="A1085" s="208">
        <v>25</v>
      </c>
      <c r="B1085" s="176" t="s">
        <v>558</v>
      </c>
      <c r="C1085" s="176">
        <v>25580</v>
      </c>
      <c r="D1085" s="175" t="s">
        <v>624</v>
      </c>
      <c r="E1085" s="172">
        <v>191</v>
      </c>
      <c r="F1085" s="177">
        <v>116</v>
      </c>
      <c r="G1085" s="177">
        <v>17</v>
      </c>
      <c r="H1085" s="178">
        <v>58</v>
      </c>
      <c r="I1085" s="172">
        <v>194</v>
      </c>
      <c r="J1085" s="177">
        <v>120</v>
      </c>
      <c r="K1085" s="177">
        <v>17</v>
      </c>
      <c r="L1085" s="178">
        <v>57</v>
      </c>
      <c r="M1085" s="172">
        <v>190</v>
      </c>
      <c r="N1085" s="177">
        <v>118</v>
      </c>
      <c r="O1085" s="177">
        <v>17</v>
      </c>
      <c r="P1085" s="178">
        <v>55</v>
      </c>
    </row>
    <row r="1086" spans="1:16" x14ac:dyDescent="0.3">
      <c r="A1086" s="208">
        <v>68</v>
      </c>
      <c r="B1086" s="176" t="s">
        <v>918</v>
      </c>
      <c r="C1086" s="176">
        <v>68322</v>
      </c>
      <c r="D1086" s="175" t="s">
        <v>949</v>
      </c>
      <c r="E1086" s="172">
        <v>190</v>
      </c>
      <c r="F1086" s="177">
        <v>69</v>
      </c>
      <c r="G1086" s="177">
        <v>61</v>
      </c>
      <c r="H1086" s="178">
        <v>60</v>
      </c>
      <c r="I1086" s="172">
        <v>196</v>
      </c>
      <c r="J1086" s="177">
        <v>70</v>
      </c>
      <c r="K1086" s="177">
        <v>66</v>
      </c>
      <c r="L1086" s="178">
        <v>60</v>
      </c>
      <c r="M1086" s="172">
        <v>191</v>
      </c>
      <c r="N1086" s="177">
        <v>64</v>
      </c>
      <c r="O1086" s="177">
        <v>66</v>
      </c>
      <c r="P1086" s="178">
        <v>61</v>
      </c>
    </row>
    <row r="1087" spans="1:16" x14ac:dyDescent="0.3">
      <c r="A1087" s="208">
        <v>25</v>
      </c>
      <c r="B1087" s="176" t="s">
        <v>558</v>
      </c>
      <c r="C1087" s="176">
        <v>25483</v>
      </c>
      <c r="D1087" s="175" t="s">
        <v>180</v>
      </c>
      <c r="E1087" s="172">
        <v>188</v>
      </c>
      <c r="F1087" s="177">
        <v>69</v>
      </c>
      <c r="G1087" s="177">
        <v>32</v>
      </c>
      <c r="H1087" s="178">
        <v>87</v>
      </c>
      <c r="I1087" s="172">
        <v>194</v>
      </c>
      <c r="J1087" s="177">
        <v>74</v>
      </c>
      <c r="K1087" s="177">
        <v>35</v>
      </c>
      <c r="L1087" s="178">
        <v>85</v>
      </c>
      <c r="M1087" s="172">
        <v>191</v>
      </c>
      <c r="N1087" s="177">
        <v>71</v>
      </c>
      <c r="O1087" s="177">
        <v>31</v>
      </c>
      <c r="P1087" s="178">
        <v>89</v>
      </c>
    </row>
    <row r="1088" spans="1:16" x14ac:dyDescent="0.3">
      <c r="A1088" s="208">
        <v>68</v>
      </c>
      <c r="B1088" s="176" t="s">
        <v>918</v>
      </c>
      <c r="C1088" s="176">
        <v>68524</v>
      </c>
      <c r="D1088" s="175" t="s">
        <v>968</v>
      </c>
      <c r="E1088" s="172">
        <v>186</v>
      </c>
      <c r="F1088" s="177">
        <v>80</v>
      </c>
      <c r="G1088" s="177">
        <v>49</v>
      </c>
      <c r="H1088" s="178">
        <v>57</v>
      </c>
      <c r="I1088" s="172">
        <v>193</v>
      </c>
      <c r="J1088" s="177">
        <v>86</v>
      </c>
      <c r="K1088" s="177">
        <v>44</v>
      </c>
      <c r="L1088" s="178">
        <v>63</v>
      </c>
      <c r="M1088" s="172">
        <v>185</v>
      </c>
      <c r="N1088" s="177">
        <v>80</v>
      </c>
      <c r="O1088" s="177">
        <v>41</v>
      </c>
      <c r="P1088" s="178">
        <v>64</v>
      </c>
    </row>
    <row r="1089" spans="1:16" x14ac:dyDescent="0.3">
      <c r="A1089" s="208">
        <v>15</v>
      </c>
      <c r="B1089" s="176" t="s">
        <v>304</v>
      </c>
      <c r="C1089" s="176">
        <v>15839</v>
      </c>
      <c r="D1089" s="175" t="s">
        <v>419</v>
      </c>
      <c r="E1089" s="172">
        <v>189</v>
      </c>
      <c r="F1089" s="177">
        <v>121</v>
      </c>
      <c r="G1089" s="177">
        <v>31</v>
      </c>
      <c r="H1089" s="178">
        <v>37</v>
      </c>
      <c r="I1089" s="172">
        <v>191</v>
      </c>
      <c r="J1089" s="177">
        <v>124</v>
      </c>
      <c r="K1089" s="177">
        <v>31</v>
      </c>
      <c r="L1089" s="178">
        <v>36</v>
      </c>
      <c r="M1089" s="172">
        <v>180</v>
      </c>
      <c r="N1089" s="177">
        <v>123</v>
      </c>
      <c r="O1089" s="177">
        <v>22</v>
      </c>
      <c r="P1089" s="178">
        <v>35</v>
      </c>
    </row>
    <row r="1090" spans="1:16" x14ac:dyDescent="0.3">
      <c r="A1090" s="208">
        <v>15</v>
      </c>
      <c r="B1090" s="176" t="s">
        <v>304</v>
      </c>
      <c r="C1090" s="176">
        <v>15380</v>
      </c>
      <c r="D1090" s="175" t="s">
        <v>348</v>
      </c>
      <c r="E1090" s="172">
        <v>185</v>
      </c>
      <c r="F1090" s="177">
        <v>102</v>
      </c>
      <c r="G1090" s="177">
        <v>38</v>
      </c>
      <c r="H1090" s="178">
        <v>45</v>
      </c>
      <c r="I1090" s="172">
        <v>184</v>
      </c>
      <c r="J1090" s="177">
        <v>105</v>
      </c>
      <c r="K1090" s="177">
        <v>34</v>
      </c>
      <c r="L1090" s="178">
        <v>45</v>
      </c>
      <c r="M1090" s="172">
        <v>185</v>
      </c>
      <c r="N1090" s="177">
        <v>101</v>
      </c>
      <c r="O1090" s="177">
        <v>35</v>
      </c>
      <c r="P1090" s="178">
        <v>49</v>
      </c>
    </row>
    <row r="1091" spans="1:16" x14ac:dyDescent="0.3">
      <c r="A1091" s="208">
        <v>25</v>
      </c>
      <c r="B1091" s="176" t="s">
        <v>558</v>
      </c>
      <c r="C1091" s="176">
        <v>25086</v>
      </c>
      <c r="D1091" s="175" t="s">
        <v>564</v>
      </c>
      <c r="E1091" s="172">
        <v>196</v>
      </c>
      <c r="F1091" s="177">
        <v>112</v>
      </c>
      <c r="G1091" s="177">
        <v>47</v>
      </c>
      <c r="H1091" s="178">
        <v>37</v>
      </c>
      <c r="I1091" s="172">
        <v>191</v>
      </c>
      <c r="J1091" s="177">
        <v>115</v>
      </c>
      <c r="K1091" s="177">
        <v>36</v>
      </c>
      <c r="L1091" s="178">
        <v>40</v>
      </c>
      <c r="M1091" s="172">
        <v>180</v>
      </c>
      <c r="N1091" s="177">
        <v>109</v>
      </c>
      <c r="O1091" s="177">
        <v>29</v>
      </c>
      <c r="P1091" s="178">
        <v>42</v>
      </c>
    </row>
    <row r="1092" spans="1:16" x14ac:dyDescent="0.3">
      <c r="A1092" s="208">
        <v>85</v>
      </c>
      <c r="B1092" s="176" t="s">
        <v>1105</v>
      </c>
      <c r="C1092" s="176">
        <v>85279</v>
      </c>
      <c r="D1092" s="175" t="s">
        <v>1117</v>
      </c>
      <c r="E1092" s="172">
        <v>158</v>
      </c>
      <c r="F1092" s="177">
        <v>68</v>
      </c>
      <c r="G1092" s="177">
        <v>9</v>
      </c>
      <c r="H1092" s="178">
        <v>81</v>
      </c>
      <c r="I1092" s="172">
        <v>170</v>
      </c>
      <c r="J1092" s="177">
        <v>67</v>
      </c>
      <c r="K1092" s="177">
        <v>25</v>
      </c>
      <c r="L1092" s="178">
        <v>78</v>
      </c>
      <c r="M1092" s="172">
        <v>172</v>
      </c>
      <c r="N1092" s="177">
        <v>66</v>
      </c>
      <c r="O1092" s="177">
        <v>32</v>
      </c>
      <c r="P1092" s="178">
        <v>74</v>
      </c>
    </row>
    <row r="1093" spans="1:16" x14ac:dyDescent="0.3">
      <c r="A1093" s="208">
        <v>15</v>
      </c>
      <c r="B1093" s="176" t="s">
        <v>304</v>
      </c>
      <c r="C1093" s="176">
        <v>15317</v>
      </c>
      <c r="D1093" s="175" t="s">
        <v>341</v>
      </c>
      <c r="E1093" s="172">
        <v>174</v>
      </c>
      <c r="F1093" s="177">
        <v>79</v>
      </c>
      <c r="G1093" s="177">
        <v>39</v>
      </c>
      <c r="H1093" s="178">
        <v>56</v>
      </c>
      <c r="I1093" s="172">
        <v>181</v>
      </c>
      <c r="J1093" s="177">
        <v>82</v>
      </c>
      <c r="K1093" s="177">
        <v>42</v>
      </c>
      <c r="L1093" s="178">
        <v>57</v>
      </c>
      <c r="M1093" s="172">
        <v>174</v>
      </c>
      <c r="N1093" s="177">
        <v>80</v>
      </c>
      <c r="O1093" s="177">
        <v>38</v>
      </c>
      <c r="P1093" s="178">
        <v>56</v>
      </c>
    </row>
    <row r="1094" spans="1:16" x14ac:dyDescent="0.3">
      <c r="A1094" s="208">
        <v>13</v>
      </c>
      <c r="B1094" s="176" t="s">
        <v>257</v>
      </c>
      <c r="C1094" s="176">
        <v>13580</v>
      </c>
      <c r="D1094" s="175" t="s">
        <v>283</v>
      </c>
      <c r="E1094" s="172">
        <v>217</v>
      </c>
      <c r="F1094" s="177">
        <v>89</v>
      </c>
      <c r="G1094" s="177">
        <v>97</v>
      </c>
      <c r="H1094" s="178">
        <v>31</v>
      </c>
      <c r="I1094" s="172">
        <v>169</v>
      </c>
      <c r="J1094" s="177">
        <v>99</v>
      </c>
      <c r="K1094" s="177">
        <v>49</v>
      </c>
      <c r="L1094" s="178">
        <v>21</v>
      </c>
      <c r="M1094" s="172">
        <v>176</v>
      </c>
      <c r="N1094" s="177">
        <v>95</v>
      </c>
      <c r="O1094" s="177">
        <v>58</v>
      </c>
      <c r="P1094" s="178">
        <v>23</v>
      </c>
    </row>
    <row r="1095" spans="1:16" x14ac:dyDescent="0.3">
      <c r="A1095" s="208">
        <v>68</v>
      </c>
      <c r="B1095" s="176" t="s">
        <v>918</v>
      </c>
      <c r="C1095" s="176">
        <v>68176</v>
      </c>
      <c r="D1095" s="175" t="s">
        <v>931</v>
      </c>
      <c r="E1095" s="172">
        <v>202</v>
      </c>
      <c r="F1095" s="177">
        <v>58</v>
      </c>
      <c r="G1095" s="177">
        <v>43</v>
      </c>
      <c r="H1095" s="178">
        <v>101</v>
      </c>
      <c r="I1095" s="172">
        <v>251</v>
      </c>
      <c r="J1095" s="177">
        <v>61</v>
      </c>
      <c r="K1095" s="177">
        <v>88</v>
      </c>
      <c r="L1095" s="178">
        <v>102</v>
      </c>
      <c r="M1095" s="172">
        <v>179</v>
      </c>
      <c r="N1095" s="177">
        <v>56</v>
      </c>
      <c r="O1095" s="177">
        <v>14</v>
      </c>
      <c r="P1095" s="178">
        <v>109</v>
      </c>
    </row>
    <row r="1096" spans="1:16" x14ac:dyDescent="0.3">
      <c r="A1096" s="208">
        <v>15</v>
      </c>
      <c r="B1096" s="176" t="s">
        <v>304</v>
      </c>
      <c r="C1096" s="176">
        <v>15090</v>
      </c>
      <c r="D1096" s="175" t="s">
        <v>310</v>
      </c>
      <c r="E1096" s="172">
        <v>203</v>
      </c>
      <c r="F1096" s="177">
        <v>82</v>
      </c>
      <c r="G1096" s="177">
        <v>82</v>
      </c>
      <c r="H1096" s="178">
        <v>39</v>
      </c>
      <c r="I1096" s="172">
        <v>164</v>
      </c>
      <c r="J1096" s="177">
        <v>88</v>
      </c>
      <c r="K1096" s="177">
        <v>31</v>
      </c>
      <c r="L1096" s="178">
        <v>45</v>
      </c>
      <c r="M1096" s="172">
        <v>169</v>
      </c>
      <c r="N1096" s="177">
        <v>85</v>
      </c>
      <c r="O1096" s="177">
        <v>42</v>
      </c>
      <c r="P1096" s="178">
        <v>42</v>
      </c>
    </row>
    <row r="1097" spans="1:16" x14ac:dyDescent="0.3">
      <c r="A1097" s="208">
        <v>15</v>
      </c>
      <c r="B1097" s="176" t="s">
        <v>304</v>
      </c>
      <c r="C1097" s="176">
        <v>15511</v>
      </c>
      <c r="D1097" s="175" t="s">
        <v>364</v>
      </c>
      <c r="E1097" s="172">
        <v>153</v>
      </c>
      <c r="F1097" s="177">
        <v>92</v>
      </c>
      <c r="G1097" s="177">
        <v>26</v>
      </c>
      <c r="H1097" s="178">
        <v>35</v>
      </c>
      <c r="I1097" s="172">
        <v>171</v>
      </c>
      <c r="J1097" s="177">
        <v>99</v>
      </c>
      <c r="K1097" s="177">
        <v>32</v>
      </c>
      <c r="L1097" s="178">
        <v>40</v>
      </c>
      <c r="M1097" s="172">
        <v>171</v>
      </c>
      <c r="N1097" s="177">
        <v>93</v>
      </c>
      <c r="O1097" s="177">
        <v>36</v>
      </c>
      <c r="P1097" s="178">
        <v>42</v>
      </c>
    </row>
    <row r="1098" spans="1:16" x14ac:dyDescent="0.3">
      <c r="A1098" s="208">
        <v>68</v>
      </c>
      <c r="B1098" s="176" t="s">
        <v>918</v>
      </c>
      <c r="C1098" s="176">
        <v>68264</v>
      </c>
      <c r="D1098" s="175" t="s">
        <v>941</v>
      </c>
      <c r="E1098" s="172">
        <v>142</v>
      </c>
      <c r="F1098" s="177">
        <v>77</v>
      </c>
      <c r="G1098" s="177">
        <v>14</v>
      </c>
      <c r="H1098" s="178">
        <v>51</v>
      </c>
      <c r="I1098" s="172">
        <v>156</v>
      </c>
      <c r="J1098" s="177">
        <v>80</v>
      </c>
      <c r="K1098" s="177">
        <v>16</v>
      </c>
      <c r="L1098" s="178">
        <v>60</v>
      </c>
      <c r="M1098" s="172">
        <v>164</v>
      </c>
      <c r="N1098" s="177">
        <v>74</v>
      </c>
      <c r="O1098" s="177">
        <v>32</v>
      </c>
      <c r="P1098" s="178">
        <v>58</v>
      </c>
    </row>
    <row r="1099" spans="1:16" x14ac:dyDescent="0.3">
      <c r="A1099" s="208">
        <v>15</v>
      </c>
      <c r="B1099" s="176" t="s">
        <v>304</v>
      </c>
      <c r="C1099" s="176">
        <v>15092</v>
      </c>
      <c r="D1099" s="175" t="s">
        <v>311</v>
      </c>
      <c r="E1099" s="172">
        <v>159</v>
      </c>
      <c r="F1099" s="177">
        <v>101</v>
      </c>
      <c r="G1099" s="177">
        <v>35</v>
      </c>
      <c r="H1099" s="178">
        <v>23</v>
      </c>
      <c r="I1099" s="172">
        <v>166</v>
      </c>
      <c r="J1099" s="177">
        <v>105</v>
      </c>
      <c r="K1099" s="177">
        <v>37</v>
      </c>
      <c r="L1099" s="178">
        <v>24</v>
      </c>
      <c r="M1099" s="172">
        <v>165</v>
      </c>
      <c r="N1099" s="177">
        <v>107</v>
      </c>
      <c r="O1099" s="177">
        <v>32</v>
      </c>
      <c r="P1099" s="178">
        <v>26</v>
      </c>
    </row>
    <row r="1100" spans="1:16" x14ac:dyDescent="0.3">
      <c r="A1100" s="208">
        <v>15</v>
      </c>
      <c r="B1100" s="176" t="s">
        <v>304</v>
      </c>
      <c r="C1100" s="176">
        <v>15621</v>
      </c>
      <c r="D1100" s="175" t="s">
        <v>378</v>
      </c>
      <c r="E1100" s="172">
        <v>158</v>
      </c>
      <c r="F1100" s="177">
        <v>115</v>
      </c>
      <c r="G1100" s="177">
        <v>18</v>
      </c>
      <c r="H1100" s="178">
        <v>25</v>
      </c>
      <c r="I1100" s="172">
        <v>161</v>
      </c>
      <c r="J1100" s="177">
        <v>118</v>
      </c>
      <c r="K1100" s="177">
        <v>14</v>
      </c>
      <c r="L1100" s="178">
        <v>29</v>
      </c>
      <c r="M1100" s="172">
        <v>160</v>
      </c>
      <c r="N1100" s="177">
        <v>115</v>
      </c>
      <c r="O1100" s="177">
        <v>18</v>
      </c>
      <c r="P1100" s="178">
        <v>27</v>
      </c>
    </row>
    <row r="1101" spans="1:16" x14ac:dyDescent="0.3">
      <c r="A1101" s="208">
        <v>68</v>
      </c>
      <c r="B1101" s="176" t="s">
        <v>918</v>
      </c>
      <c r="C1101" s="176">
        <v>68682</v>
      </c>
      <c r="D1101" s="175" t="s">
        <v>979</v>
      </c>
      <c r="E1101" s="172">
        <v>166</v>
      </c>
      <c r="F1101" s="177">
        <v>80</v>
      </c>
      <c r="G1101" s="177">
        <v>30</v>
      </c>
      <c r="H1101" s="178">
        <v>56</v>
      </c>
      <c r="I1101" s="172">
        <v>175</v>
      </c>
      <c r="J1101" s="177">
        <v>82</v>
      </c>
      <c r="K1101" s="177">
        <v>31</v>
      </c>
      <c r="L1101" s="178">
        <v>62</v>
      </c>
      <c r="M1101" s="172">
        <v>160</v>
      </c>
      <c r="N1101" s="177">
        <v>62</v>
      </c>
      <c r="O1101" s="177">
        <v>34</v>
      </c>
      <c r="P1101" s="178">
        <v>64</v>
      </c>
    </row>
    <row r="1102" spans="1:16" x14ac:dyDescent="0.3">
      <c r="A1102" s="208">
        <v>68</v>
      </c>
      <c r="B1102" s="176" t="s">
        <v>918</v>
      </c>
      <c r="C1102" s="176">
        <v>68344</v>
      </c>
      <c r="D1102" s="175" t="s">
        <v>952</v>
      </c>
      <c r="E1102" s="172">
        <v>158</v>
      </c>
      <c r="F1102" s="177">
        <v>61</v>
      </c>
      <c r="G1102" s="177">
        <v>31</v>
      </c>
      <c r="H1102" s="178">
        <v>66</v>
      </c>
      <c r="I1102" s="172">
        <v>165</v>
      </c>
      <c r="J1102" s="177">
        <v>64</v>
      </c>
      <c r="K1102" s="177">
        <v>39</v>
      </c>
      <c r="L1102" s="178">
        <v>62</v>
      </c>
      <c r="M1102" s="172">
        <v>164</v>
      </c>
      <c r="N1102" s="177">
        <v>59</v>
      </c>
      <c r="O1102" s="177">
        <v>37</v>
      </c>
      <c r="P1102" s="178">
        <v>68</v>
      </c>
    </row>
    <row r="1103" spans="1:16" x14ac:dyDescent="0.3">
      <c r="A1103" s="210">
        <v>68</v>
      </c>
      <c r="B1103" s="176" t="s">
        <v>918</v>
      </c>
      <c r="C1103" s="176">
        <v>68705</v>
      </c>
      <c r="D1103" s="175" t="s">
        <v>208</v>
      </c>
      <c r="E1103" s="172">
        <v>150</v>
      </c>
      <c r="F1103" s="177">
        <v>89</v>
      </c>
      <c r="G1103" s="177">
        <v>28</v>
      </c>
      <c r="H1103" s="178">
        <v>33</v>
      </c>
      <c r="I1103" s="172">
        <v>156</v>
      </c>
      <c r="J1103" s="177">
        <v>95</v>
      </c>
      <c r="K1103" s="177">
        <v>27</v>
      </c>
      <c r="L1103" s="178">
        <v>34</v>
      </c>
      <c r="M1103" s="172">
        <v>157</v>
      </c>
      <c r="N1103" s="177">
        <v>90</v>
      </c>
      <c r="O1103" s="177">
        <v>30</v>
      </c>
      <c r="P1103" s="178">
        <v>37</v>
      </c>
    </row>
    <row r="1104" spans="1:16" x14ac:dyDescent="0.3">
      <c r="A1104" s="210">
        <v>25</v>
      </c>
      <c r="B1104" s="176" t="s">
        <v>558</v>
      </c>
      <c r="C1104" s="176">
        <v>25871</v>
      </c>
      <c r="D1104" s="175" t="s">
        <v>662</v>
      </c>
      <c r="E1104" s="172">
        <v>152</v>
      </c>
      <c r="F1104" s="177">
        <v>81</v>
      </c>
      <c r="G1104" s="177">
        <v>12</v>
      </c>
      <c r="H1104" s="178">
        <v>59</v>
      </c>
      <c r="I1104" s="172">
        <v>158</v>
      </c>
      <c r="J1104" s="177">
        <v>84</v>
      </c>
      <c r="K1104" s="177">
        <v>14</v>
      </c>
      <c r="L1104" s="178">
        <v>60</v>
      </c>
      <c r="M1104" s="172">
        <v>163</v>
      </c>
      <c r="N1104" s="177">
        <v>79</v>
      </c>
      <c r="O1104" s="177">
        <v>15</v>
      </c>
      <c r="P1104" s="178">
        <v>69</v>
      </c>
    </row>
    <row r="1105" spans="1:16" x14ac:dyDescent="0.3">
      <c r="A1105" s="210">
        <v>15</v>
      </c>
      <c r="B1105" s="176" t="s">
        <v>304</v>
      </c>
      <c r="C1105" s="176">
        <v>15660</v>
      </c>
      <c r="D1105" s="175" t="s">
        <v>382</v>
      </c>
      <c r="E1105" s="172">
        <v>142</v>
      </c>
      <c r="F1105" s="177">
        <v>103</v>
      </c>
      <c r="G1105" s="177">
        <v>17</v>
      </c>
      <c r="H1105" s="178">
        <v>22</v>
      </c>
      <c r="I1105" s="172">
        <v>151</v>
      </c>
      <c r="J1105" s="177">
        <v>106</v>
      </c>
      <c r="K1105" s="177">
        <v>19</v>
      </c>
      <c r="L1105" s="178">
        <v>26</v>
      </c>
      <c r="M1105" s="172">
        <v>151</v>
      </c>
      <c r="N1105" s="177">
        <v>100</v>
      </c>
      <c r="O1105" s="177">
        <v>25</v>
      </c>
      <c r="P1105" s="178">
        <v>26</v>
      </c>
    </row>
    <row r="1106" spans="1:16" x14ac:dyDescent="0.3">
      <c r="A1106" s="210">
        <v>68</v>
      </c>
      <c r="B1106" s="176" t="s">
        <v>918</v>
      </c>
      <c r="C1106" s="176">
        <v>68425</v>
      </c>
      <c r="D1106" s="175" t="s">
        <v>959</v>
      </c>
      <c r="E1106" s="172">
        <v>150</v>
      </c>
      <c r="F1106" s="177">
        <v>82</v>
      </c>
      <c r="G1106" s="177">
        <v>13</v>
      </c>
      <c r="H1106" s="178">
        <v>55</v>
      </c>
      <c r="I1106" s="172">
        <v>157</v>
      </c>
      <c r="J1106" s="177">
        <v>86</v>
      </c>
      <c r="K1106" s="177">
        <v>12</v>
      </c>
      <c r="L1106" s="178">
        <v>59</v>
      </c>
      <c r="M1106" s="172">
        <v>154</v>
      </c>
      <c r="N1106" s="177">
        <v>77</v>
      </c>
      <c r="O1106" s="177">
        <v>13</v>
      </c>
      <c r="P1106" s="178">
        <v>64</v>
      </c>
    </row>
    <row r="1107" spans="1:16" x14ac:dyDescent="0.3">
      <c r="A1107" s="210">
        <v>15</v>
      </c>
      <c r="B1107" s="176" t="s">
        <v>304</v>
      </c>
      <c r="C1107" s="176">
        <v>15879</v>
      </c>
      <c r="D1107" s="175" t="s">
        <v>422</v>
      </c>
      <c r="E1107" s="172">
        <v>143</v>
      </c>
      <c r="F1107" s="177">
        <v>96</v>
      </c>
      <c r="G1107" s="177">
        <v>11</v>
      </c>
      <c r="H1107" s="178">
        <v>36</v>
      </c>
      <c r="I1107" s="172">
        <v>144</v>
      </c>
      <c r="J1107" s="177">
        <v>101</v>
      </c>
      <c r="K1107" s="177">
        <v>12</v>
      </c>
      <c r="L1107" s="178">
        <v>31</v>
      </c>
      <c r="M1107" s="172">
        <v>146</v>
      </c>
      <c r="N1107" s="177">
        <v>100</v>
      </c>
      <c r="O1107" s="177">
        <v>14</v>
      </c>
      <c r="P1107" s="178">
        <v>32</v>
      </c>
    </row>
    <row r="1108" spans="1:16" x14ac:dyDescent="0.3">
      <c r="A1108" s="210">
        <v>97</v>
      </c>
      <c r="B1108" s="176" t="s">
        <v>1186</v>
      </c>
      <c r="C1108" s="176">
        <v>97889</v>
      </c>
      <c r="D1108" s="175" t="s">
        <v>1186</v>
      </c>
      <c r="E1108" s="172">
        <v>143</v>
      </c>
      <c r="F1108" s="177">
        <v>19</v>
      </c>
      <c r="G1108" s="177">
        <v>124</v>
      </c>
      <c r="H1108" s="178">
        <v>0</v>
      </c>
      <c r="I1108" s="172">
        <v>134</v>
      </c>
      <c r="J1108" s="177">
        <v>19</v>
      </c>
      <c r="K1108" s="177">
        <v>115</v>
      </c>
      <c r="L1108" s="178">
        <v>0</v>
      </c>
      <c r="M1108" s="172">
        <v>144</v>
      </c>
      <c r="N1108" s="177">
        <v>19</v>
      </c>
      <c r="O1108" s="177">
        <v>125</v>
      </c>
      <c r="P1108" s="178">
        <v>0</v>
      </c>
    </row>
    <row r="1109" spans="1:16" x14ac:dyDescent="0.3">
      <c r="A1109" s="210">
        <v>15</v>
      </c>
      <c r="B1109" s="176" t="s">
        <v>304</v>
      </c>
      <c r="C1109" s="176">
        <v>15832</v>
      </c>
      <c r="D1109" s="175" t="s">
        <v>416</v>
      </c>
      <c r="E1109" s="172">
        <v>142</v>
      </c>
      <c r="F1109" s="177">
        <v>89</v>
      </c>
      <c r="G1109" s="177">
        <v>14</v>
      </c>
      <c r="H1109" s="178">
        <v>39</v>
      </c>
      <c r="I1109" s="172">
        <v>147</v>
      </c>
      <c r="J1109" s="177">
        <v>94</v>
      </c>
      <c r="K1109" s="177">
        <v>13</v>
      </c>
      <c r="L1109" s="178">
        <v>40</v>
      </c>
      <c r="M1109" s="172">
        <v>142</v>
      </c>
      <c r="N1109" s="177">
        <v>94</v>
      </c>
      <c r="O1109" s="177">
        <v>9</v>
      </c>
      <c r="P1109" s="178">
        <v>39</v>
      </c>
    </row>
    <row r="1110" spans="1:16" x14ac:dyDescent="0.3">
      <c r="A1110" s="210">
        <v>68</v>
      </c>
      <c r="B1110" s="176" t="s">
        <v>918</v>
      </c>
      <c r="C1110" s="176">
        <v>68169</v>
      </c>
      <c r="D1110" s="175" t="s">
        <v>930</v>
      </c>
      <c r="E1110" s="172">
        <v>157</v>
      </c>
      <c r="F1110" s="177">
        <v>71</v>
      </c>
      <c r="G1110" s="177">
        <v>36</v>
      </c>
      <c r="H1110" s="178">
        <v>50</v>
      </c>
      <c r="I1110" s="172">
        <v>163</v>
      </c>
      <c r="J1110" s="177">
        <v>77</v>
      </c>
      <c r="K1110" s="177">
        <v>40</v>
      </c>
      <c r="L1110" s="178">
        <v>46</v>
      </c>
      <c r="M1110" s="172">
        <v>136</v>
      </c>
      <c r="N1110" s="177">
        <v>70</v>
      </c>
      <c r="O1110" s="177">
        <v>23</v>
      </c>
      <c r="P1110" s="178">
        <v>43</v>
      </c>
    </row>
    <row r="1111" spans="1:16" x14ac:dyDescent="0.3">
      <c r="A1111" s="210">
        <v>68</v>
      </c>
      <c r="B1111" s="176" t="s">
        <v>918</v>
      </c>
      <c r="C1111" s="176">
        <v>68673</v>
      </c>
      <c r="D1111" s="175" t="s">
        <v>977</v>
      </c>
      <c r="E1111" s="172">
        <v>132</v>
      </c>
      <c r="F1111" s="177">
        <v>65</v>
      </c>
      <c r="G1111" s="177">
        <v>5</v>
      </c>
      <c r="H1111" s="178">
        <v>62</v>
      </c>
      <c r="I1111" s="172">
        <v>134</v>
      </c>
      <c r="J1111" s="177">
        <v>67</v>
      </c>
      <c r="K1111" s="177">
        <v>7</v>
      </c>
      <c r="L1111" s="178">
        <v>60</v>
      </c>
      <c r="M1111" s="172">
        <v>142</v>
      </c>
      <c r="N1111" s="177">
        <v>63</v>
      </c>
      <c r="O1111" s="177">
        <v>14</v>
      </c>
      <c r="P1111" s="178">
        <v>65</v>
      </c>
    </row>
    <row r="1112" spans="1:16" x14ac:dyDescent="0.3">
      <c r="A1112" s="210">
        <v>68</v>
      </c>
      <c r="B1112" s="176" t="s">
        <v>918</v>
      </c>
      <c r="C1112" s="176">
        <v>68245</v>
      </c>
      <c r="D1112" s="175" t="s">
        <v>939</v>
      </c>
      <c r="E1112" s="172">
        <v>149</v>
      </c>
      <c r="F1112" s="177">
        <v>75</v>
      </c>
      <c r="G1112" s="177">
        <v>19</v>
      </c>
      <c r="H1112" s="178">
        <v>55</v>
      </c>
      <c r="I1112" s="172">
        <v>150</v>
      </c>
      <c r="J1112" s="177">
        <v>81</v>
      </c>
      <c r="K1112" s="177">
        <v>20</v>
      </c>
      <c r="L1112" s="178">
        <v>49</v>
      </c>
      <c r="M1112" s="172">
        <v>135</v>
      </c>
      <c r="N1112" s="177">
        <v>74</v>
      </c>
      <c r="O1112" s="177">
        <v>13</v>
      </c>
      <c r="P1112" s="178">
        <v>48</v>
      </c>
    </row>
    <row r="1113" spans="1:16" x14ac:dyDescent="0.3">
      <c r="A1113" s="210">
        <v>68</v>
      </c>
      <c r="B1113" s="176" t="s">
        <v>918</v>
      </c>
      <c r="C1113" s="176">
        <v>68121</v>
      </c>
      <c r="D1113" s="175" t="s">
        <v>567</v>
      </c>
      <c r="E1113" s="172">
        <v>135</v>
      </c>
      <c r="F1113" s="177">
        <v>62</v>
      </c>
      <c r="G1113" s="177">
        <v>36</v>
      </c>
      <c r="H1113" s="178">
        <v>37</v>
      </c>
      <c r="I1113" s="172">
        <v>151</v>
      </c>
      <c r="J1113" s="177">
        <v>67</v>
      </c>
      <c r="K1113" s="177">
        <v>46</v>
      </c>
      <c r="L1113" s="178">
        <v>38</v>
      </c>
      <c r="M1113" s="172">
        <v>133</v>
      </c>
      <c r="N1113" s="177">
        <v>59</v>
      </c>
      <c r="O1113" s="177">
        <v>37</v>
      </c>
      <c r="P1113" s="178">
        <v>37</v>
      </c>
    </row>
    <row r="1114" spans="1:16" x14ac:dyDescent="0.3">
      <c r="A1114" s="210">
        <v>94</v>
      </c>
      <c r="B1114" s="176" t="s">
        <v>1141</v>
      </c>
      <c r="C1114" s="176">
        <v>94888</v>
      </c>
      <c r="D1114" s="175" t="s">
        <v>1145</v>
      </c>
      <c r="E1114" s="172">
        <v>140</v>
      </c>
      <c r="F1114" s="177">
        <v>1</v>
      </c>
      <c r="G1114" s="177">
        <v>135</v>
      </c>
      <c r="H1114" s="178">
        <v>4</v>
      </c>
      <c r="I1114" s="172">
        <v>164</v>
      </c>
      <c r="J1114" s="177">
        <v>1</v>
      </c>
      <c r="K1114" s="177">
        <v>158</v>
      </c>
      <c r="L1114" s="178">
        <v>5</v>
      </c>
      <c r="M1114" s="172">
        <v>133</v>
      </c>
      <c r="N1114" s="177">
        <v>1</v>
      </c>
      <c r="O1114" s="177">
        <v>128</v>
      </c>
      <c r="P1114" s="178">
        <v>4</v>
      </c>
    </row>
    <row r="1115" spans="1:16" x14ac:dyDescent="0.3">
      <c r="A1115" s="210">
        <v>68</v>
      </c>
      <c r="B1115" s="176" t="s">
        <v>918</v>
      </c>
      <c r="C1115" s="176">
        <v>68160</v>
      </c>
      <c r="D1115" s="175" t="s">
        <v>927</v>
      </c>
      <c r="E1115" s="172">
        <v>132</v>
      </c>
      <c r="F1115" s="177">
        <v>55</v>
      </c>
      <c r="G1115" s="177">
        <v>27</v>
      </c>
      <c r="H1115" s="178">
        <v>50</v>
      </c>
      <c r="I1115" s="172">
        <v>150</v>
      </c>
      <c r="J1115" s="177">
        <v>66</v>
      </c>
      <c r="K1115" s="177">
        <v>32</v>
      </c>
      <c r="L1115" s="178">
        <v>52</v>
      </c>
      <c r="M1115" s="172">
        <v>132</v>
      </c>
      <c r="N1115" s="177">
        <v>60</v>
      </c>
      <c r="O1115" s="177">
        <v>22</v>
      </c>
      <c r="P1115" s="178">
        <v>50</v>
      </c>
    </row>
    <row r="1116" spans="1:16" x14ac:dyDescent="0.3">
      <c r="A1116" s="210">
        <v>91</v>
      </c>
      <c r="B1116" s="176" t="s">
        <v>1134</v>
      </c>
      <c r="C1116" s="176">
        <v>91405</v>
      </c>
      <c r="D1116" s="175" t="s">
        <v>1137</v>
      </c>
      <c r="E1116" s="172">
        <v>126</v>
      </c>
      <c r="F1116" s="177">
        <v>30</v>
      </c>
      <c r="G1116" s="177">
        <v>67</v>
      </c>
      <c r="H1116" s="178">
        <v>29</v>
      </c>
      <c r="I1116" s="172">
        <v>178</v>
      </c>
      <c r="J1116" s="177">
        <v>31</v>
      </c>
      <c r="K1116" s="177">
        <v>113</v>
      </c>
      <c r="L1116" s="178">
        <v>34</v>
      </c>
      <c r="M1116" s="172">
        <v>130</v>
      </c>
      <c r="N1116" s="177">
        <v>31</v>
      </c>
      <c r="O1116" s="177">
        <v>66</v>
      </c>
      <c r="P1116" s="178">
        <v>33</v>
      </c>
    </row>
    <row r="1117" spans="1:16" x14ac:dyDescent="0.3">
      <c r="A1117" s="210">
        <v>68</v>
      </c>
      <c r="B1117" s="176" t="s">
        <v>918</v>
      </c>
      <c r="C1117" s="176">
        <v>68522</v>
      </c>
      <c r="D1117" s="175" t="s">
        <v>967</v>
      </c>
      <c r="E1117" s="172">
        <v>130</v>
      </c>
      <c r="F1117" s="177">
        <v>53</v>
      </c>
      <c r="G1117" s="177">
        <v>16</v>
      </c>
      <c r="H1117" s="178">
        <v>61</v>
      </c>
      <c r="I1117" s="172">
        <v>137</v>
      </c>
      <c r="J1117" s="177">
        <v>58</v>
      </c>
      <c r="K1117" s="177">
        <v>11</v>
      </c>
      <c r="L1117" s="178">
        <v>68</v>
      </c>
      <c r="M1117" s="172">
        <v>130</v>
      </c>
      <c r="N1117" s="177">
        <v>52</v>
      </c>
      <c r="O1117" s="177">
        <v>9</v>
      </c>
      <c r="P1117" s="178">
        <v>69</v>
      </c>
    </row>
    <row r="1118" spans="1:16" x14ac:dyDescent="0.3">
      <c r="A1118" s="210">
        <v>15</v>
      </c>
      <c r="B1118" s="176" t="s">
        <v>304</v>
      </c>
      <c r="C1118" s="176">
        <v>15401</v>
      </c>
      <c r="D1118" s="175" t="s">
        <v>349</v>
      </c>
      <c r="E1118" s="172">
        <v>117</v>
      </c>
      <c r="F1118" s="177">
        <v>67</v>
      </c>
      <c r="G1118" s="177">
        <v>1</v>
      </c>
      <c r="H1118" s="178">
        <v>49</v>
      </c>
      <c r="I1118" s="172">
        <v>125</v>
      </c>
      <c r="J1118" s="177">
        <v>69</v>
      </c>
      <c r="K1118" s="177">
        <v>2</v>
      </c>
      <c r="L1118" s="178">
        <v>54</v>
      </c>
      <c r="M1118" s="172">
        <v>122</v>
      </c>
      <c r="N1118" s="177">
        <v>69</v>
      </c>
      <c r="O1118" s="177">
        <v>2</v>
      </c>
      <c r="P1118" s="178">
        <v>51</v>
      </c>
    </row>
    <row r="1119" spans="1:16" x14ac:dyDescent="0.3">
      <c r="A1119" s="211">
        <v>50</v>
      </c>
      <c r="B1119" s="176" t="s">
        <v>777</v>
      </c>
      <c r="C1119" s="176">
        <v>50686</v>
      </c>
      <c r="D1119" s="176" t="s">
        <v>801</v>
      </c>
      <c r="E1119" s="172">
        <v>136</v>
      </c>
      <c r="F1119" s="177">
        <v>54</v>
      </c>
      <c r="G1119" s="177">
        <v>22</v>
      </c>
      <c r="H1119" s="178">
        <v>60</v>
      </c>
      <c r="I1119" s="172">
        <v>136</v>
      </c>
      <c r="J1119" s="177">
        <v>60</v>
      </c>
      <c r="K1119" s="177">
        <v>20</v>
      </c>
      <c r="L1119" s="178">
        <v>56</v>
      </c>
      <c r="M1119" s="172">
        <v>125</v>
      </c>
      <c r="N1119" s="177">
        <v>57</v>
      </c>
      <c r="O1119" s="177">
        <v>11</v>
      </c>
      <c r="P1119" s="178">
        <v>57</v>
      </c>
    </row>
    <row r="1120" spans="1:16" x14ac:dyDescent="0.3">
      <c r="A1120" s="210">
        <v>15</v>
      </c>
      <c r="B1120" s="176" t="s">
        <v>304</v>
      </c>
      <c r="C1120" s="176">
        <v>15226</v>
      </c>
      <c r="D1120" s="176" t="s">
        <v>330</v>
      </c>
      <c r="E1120" s="172">
        <v>119</v>
      </c>
      <c r="F1120" s="177">
        <v>48</v>
      </c>
      <c r="G1120" s="177">
        <v>38</v>
      </c>
      <c r="H1120" s="178">
        <v>33</v>
      </c>
      <c r="I1120" s="172">
        <v>128</v>
      </c>
      <c r="J1120" s="177">
        <v>53</v>
      </c>
      <c r="K1120" s="177">
        <v>40</v>
      </c>
      <c r="L1120" s="178">
        <v>35</v>
      </c>
      <c r="M1120" s="172">
        <v>127</v>
      </c>
      <c r="N1120" s="177">
        <v>50</v>
      </c>
      <c r="O1120" s="177">
        <v>39</v>
      </c>
      <c r="P1120" s="178">
        <v>38</v>
      </c>
    </row>
    <row r="1121" spans="1:16" x14ac:dyDescent="0.3">
      <c r="A1121" s="210">
        <v>91</v>
      </c>
      <c r="B1121" s="176" t="s">
        <v>1134</v>
      </c>
      <c r="C1121" s="176">
        <v>91669</v>
      </c>
      <c r="D1121" s="175" t="s">
        <v>884</v>
      </c>
      <c r="E1121" s="172">
        <v>121</v>
      </c>
      <c r="F1121" s="177">
        <v>15</v>
      </c>
      <c r="G1121" s="177">
        <v>81</v>
      </c>
      <c r="H1121" s="178">
        <v>25</v>
      </c>
      <c r="I1121" s="172">
        <v>114</v>
      </c>
      <c r="J1121" s="177">
        <v>15</v>
      </c>
      <c r="K1121" s="177">
        <v>75</v>
      </c>
      <c r="L1121" s="178">
        <v>24</v>
      </c>
      <c r="M1121" s="172">
        <v>106</v>
      </c>
      <c r="N1121" s="177">
        <v>15</v>
      </c>
      <c r="O1121" s="177">
        <v>71</v>
      </c>
      <c r="P1121" s="178">
        <v>20</v>
      </c>
    </row>
    <row r="1122" spans="1:16" x14ac:dyDescent="0.3">
      <c r="A1122" s="210">
        <v>50</v>
      </c>
      <c r="B1122" s="176" t="s">
        <v>777</v>
      </c>
      <c r="C1122" s="176">
        <v>50245</v>
      </c>
      <c r="D1122" s="175" t="s">
        <v>785</v>
      </c>
      <c r="E1122" s="172">
        <v>97</v>
      </c>
      <c r="F1122" s="177">
        <v>58</v>
      </c>
      <c r="G1122" s="177">
        <v>2</v>
      </c>
      <c r="H1122" s="178">
        <v>37</v>
      </c>
      <c r="I1122" s="172">
        <v>117</v>
      </c>
      <c r="J1122" s="177">
        <v>68</v>
      </c>
      <c r="K1122" s="177">
        <v>7</v>
      </c>
      <c r="L1122" s="178">
        <v>42</v>
      </c>
      <c r="M1122" s="172">
        <v>110</v>
      </c>
      <c r="N1122" s="177">
        <v>64</v>
      </c>
      <c r="O1122" s="177">
        <v>2</v>
      </c>
      <c r="P1122" s="178">
        <v>44</v>
      </c>
    </row>
    <row r="1123" spans="1:16" x14ac:dyDescent="0.3">
      <c r="A1123" s="210">
        <v>15</v>
      </c>
      <c r="B1123" s="176" t="s">
        <v>304</v>
      </c>
      <c r="C1123" s="176">
        <v>15114</v>
      </c>
      <c r="D1123" s="175" t="s">
        <v>314</v>
      </c>
      <c r="E1123" s="172">
        <v>102</v>
      </c>
      <c r="F1123" s="177">
        <v>33</v>
      </c>
      <c r="G1123" s="177">
        <v>51</v>
      </c>
      <c r="H1123" s="178">
        <v>18</v>
      </c>
      <c r="I1123" s="172">
        <v>121</v>
      </c>
      <c r="J1123" s="177">
        <v>37</v>
      </c>
      <c r="K1123" s="177">
        <v>64</v>
      </c>
      <c r="L1123" s="178">
        <v>20</v>
      </c>
      <c r="M1123" s="172">
        <v>104</v>
      </c>
      <c r="N1123" s="177">
        <v>33</v>
      </c>
      <c r="O1123" s="177">
        <v>50</v>
      </c>
      <c r="P1123" s="178">
        <v>21</v>
      </c>
    </row>
    <row r="1124" spans="1:16" x14ac:dyDescent="0.3">
      <c r="A1124" s="210">
        <v>94</v>
      </c>
      <c r="B1124" s="176" t="s">
        <v>1141</v>
      </c>
      <c r="C1124" s="176">
        <v>94884</v>
      </c>
      <c r="D1124" s="175" t="s">
        <v>247</v>
      </c>
      <c r="E1124" s="172">
        <v>97</v>
      </c>
      <c r="F1124" s="177">
        <v>21</v>
      </c>
      <c r="G1124" s="177">
        <v>68</v>
      </c>
      <c r="H1124" s="178">
        <v>8</v>
      </c>
      <c r="I1124" s="172">
        <v>116</v>
      </c>
      <c r="J1124" s="177">
        <v>21</v>
      </c>
      <c r="K1124" s="177">
        <v>87</v>
      </c>
      <c r="L1124" s="178">
        <v>8</v>
      </c>
      <c r="M1124" s="172">
        <v>100</v>
      </c>
      <c r="N1124" s="177">
        <v>14</v>
      </c>
      <c r="O1124" s="177">
        <v>77</v>
      </c>
      <c r="P1124" s="178">
        <v>9</v>
      </c>
    </row>
    <row r="1125" spans="1:16" x14ac:dyDescent="0.3">
      <c r="A1125" s="210">
        <v>94</v>
      </c>
      <c r="B1125" s="176" t="s">
        <v>1186</v>
      </c>
      <c r="C1125" s="176">
        <v>94885</v>
      </c>
      <c r="D1125" s="175" t="s">
        <v>1186</v>
      </c>
      <c r="E1125" s="172">
        <v>98</v>
      </c>
      <c r="F1125" s="177">
        <v>3</v>
      </c>
      <c r="G1125" s="177">
        <v>78</v>
      </c>
      <c r="H1125" s="178">
        <v>17</v>
      </c>
      <c r="I1125" s="172">
        <v>102</v>
      </c>
      <c r="J1125" s="177">
        <v>3</v>
      </c>
      <c r="K1125" s="177">
        <v>82</v>
      </c>
      <c r="L1125" s="178">
        <v>17</v>
      </c>
      <c r="M1125" s="172">
        <v>97</v>
      </c>
      <c r="N1125" s="177">
        <v>3</v>
      </c>
      <c r="O1125" s="177">
        <v>78</v>
      </c>
      <c r="P1125" s="178">
        <v>16</v>
      </c>
    </row>
    <row r="1126" spans="1:16" x14ac:dyDescent="0.3">
      <c r="A1126" s="210">
        <v>68</v>
      </c>
      <c r="B1126" s="176" t="s">
        <v>918</v>
      </c>
      <c r="C1126" s="176">
        <v>68370</v>
      </c>
      <c r="D1126" s="175" t="s">
        <v>954</v>
      </c>
      <c r="E1126" s="172">
        <v>93</v>
      </c>
      <c r="F1126" s="177">
        <v>42</v>
      </c>
      <c r="G1126" s="177">
        <v>9</v>
      </c>
      <c r="H1126" s="178">
        <v>42</v>
      </c>
      <c r="I1126" s="172">
        <v>104</v>
      </c>
      <c r="J1126" s="177">
        <v>47</v>
      </c>
      <c r="K1126" s="177">
        <v>13</v>
      </c>
      <c r="L1126" s="178">
        <v>44</v>
      </c>
      <c r="M1126" s="172">
        <v>94</v>
      </c>
      <c r="N1126" s="177">
        <v>43</v>
      </c>
      <c r="O1126" s="177">
        <v>8</v>
      </c>
      <c r="P1126" s="178">
        <v>43</v>
      </c>
    </row>
    <row r="1127" spans="1:16" x14ac:dyDescent="0.3">
      <c r="A1127" s="210">
        <v>94</v>
      </c>
      <c r="B1127" s="176" t="s">
        <v>1141</v>
      </c>
      <c r="C1127" s="176">
        <v>94883</v>
      </c>
      <c r="D1127" s="175" t="s">
        <v>1144</v>
      </c>
      <c r="E1127" s="172">
        <v>69</v>
      </c>
      <c r="F1127" s="177">
        <v>19</v>
      </c>
      <c r="G1127" s="177">
        <v>31</v>
      </c>
      <c r="H1127" s="178">
        <v>19</v>
      </c>
      <c r="I1127" s="172">
        <v>68</v>
      </c>
      <c r="J1127" s="177">
        <v>19</v>
      </c>
      <c r="K1127" s="177">
        <v>30</v>
      </c>
      <c r="L1127" s="178">
        <v>19</v>
      </c>
      <c r="M1127" s="172">
        <v>81</v>
      </c>
      <c r="N1127" s="177">
        <v>19</v>
      </c>
      <c r="O1127" s="177">
        <v>43</v>
      </c>
      <c r="P1127" s="178">
        <v>19</v>
      </c>
    </row>
    <row r="1128" spans="1:16" x14ac:dyDescent="0.3">
      <c r="A1128" s="210">
        <v>91</v>
      </c>
      <c r="B1128" s="176" t="s">
        <v>1134</v>
      </c>
      <c r="C1128" s="176">
        <v>91407</v>
      </c>
      <c r="D1128" s="175" t="s">
        <v>1138</v>
      </c>
      <c r="E1128" s="172">
        <v>73</v>
      </c>
      <c r="F1128" s="177">
        <v>28</v>
      </c>
      <c r="G1128" s="177">
        <v>18</v>
      </c>
      <c r="H1128" s="178">
        <v>27</v>
      </c>
      <c r="I1128" s="172">
        <v>75</v>
      </c>
      <c r="J1128" s="177">
        <v>28</v>
      </c>
      <c r="K1128" s="177">
        <v>17</v>
      </c>
      <c r="L1128" s="178">
        <v>30</v>
      </c>
      <c r="M1128" s="172">
        <v>73</v>
      </c>
      <c r="N1128" s="177">
        <v>28</v>
      </c>
      <c r="O1128" s="177">
        <v>16</v>
      </c>
      <c r="P1128" s="178">
        <v>29</v>
      </c>
    </row>
    <row r="1129" spans="1:16" x14ac:dyDescent="0.3">
      <c r="A1129" s="212">
        <v>91</v>
      </c>
      <c r="B1129" s="182" t="s">
        <v>1134</v>
      </c>
      <c r="C1129" s="182">
        <v>91460</v>
      </c>
      <c r="D1129" s="148" t="s">
        <v>1189</v>
      </c>
      <c r="E1129" s="183">
        <v>67</v>
      </c>
      <c r="F1129" s="186">
        <v>12</v>
      </c>
      <c r="G1129" s="186">
        <v>3</v>
      </c>
      <c r="H1129" s="184">
        <v>52</v>
      </c>
      <c r="I1129" s="183">
        <v>71</v>
      </c>
      <c r="J1129" s="186">
        <v>12</v>
      </c>
      <c r="K1129" s="186">
        <v>4</v>
      </c>
      <c r="L1129" s="184">
        <v>55</v>
      </c>
      <c r="M1129" s="183">
        <v>31</v>
      </c>
      <c r="N1129" s="186">
        <v>12</v>
      </c>
      <c r="O1129" s="186">
        <v>5</v>
      </c>
      <c r="P1129" s="184">
        <v>14</v>
      </c>
    </row>
    <row r="1130" spans="1:16" x14ac:dyDescent="0.3">
      <c r="A1130">
        <v>94</v>
      </c>
    </row>
  </sheetData>
  <sortState xmlns:xlrd2="http://schemas.microsoft.com/office/spreadsheetml/2017/richdata2" ref="A15:P1129">
    <sortCondition descending="1" ref="M15:M1129"/>
  </sortState>
  <mergeCells count="7">
    <mergeCell ref="D2:I4"/>
    <mergeCell ref="J2:K4"/>
    <mergeCell ref="D5:K5"/>
    <mergeCell ref="A11:P11"/>
    <mergeCell ref="E12:H12"/>
    <mergeCell ref="I12:L12"/>
    <mergeCell ref="M12:P12"/>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Resultados generales</vt:lpstr>
      <vt:lpstr>Dependientes sector privado</vt:lpstr>
      <vt:lpstr>Independientes</vt:lpstr>
      <vt:lpstr>Monto de cotización</vt:lpstr>
      <vt:lpstr>Resumen municipal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ANDRYU ENRIQUE MENDOZA BELTRAN</dc:creator>
  <cp:lastModifiedBy>Mateo Grisales Hurtado</cp:lastModifiedBy>
  <cp:lastPrinted>2022-03-14T16:58:55Z</cp:lastPrinted>
  <dcterms:created xsi:type="dcterms:W3CDTF">2020-10-26T16:46:23Z</dcterms:created>
  <dcterms:modified xsi:type="dcterms:W3CDTF">2026-03-09T13:56:56Z</dcterms:modified>
</cp:coreProperties>
</file>