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WebImage.xml" ContentType="application/vnd.ms-excel.rdrichvaluewebimage+xml"/>
  <Override PartName="/xl/richData/rdrichvalue.xml" ContentType="application/vnd.ms-excel.rdrichvalue+xml"/>
  <Override PartName="/xl/richData/rdrichvaluestructure.xml" ContentType="application/vnd.ms-excel.rdrichvaluestructure+xml"/>
  <Override PartName="/xl/richData/rdarray.xml" ContentType="application/vnd.ms-excel.rdarray+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charts/chartEx1.xml" ContentType="application/vnd.ms-office.chartex+xml"/>
  <Override PartName="/xl/charts/style1.xml" ContentType="application/vnd.ms-office.chartstyle+xml"/>
  <Override PartName="/xl/charts/colors1.xml" ContentType="application/vnd.ms-office.chartcolorstyle+xml"/>
  <Override PartName="/xl/charts/chart1.xml" ContentType="application/vnd.openxmlformats-officedocument.drawingml.chart+xml"/>
  <Override PartName="/xl/charts/style2.xml" ContentType="application/vnd.ms-office.chartstyle+xml"/>
  <Override PartName="/xl/charts/colors2.xml" ContentType="application/vnd.ms-office.chartcolorstyle+xml"/>
  <Override PartName="/xl/charts/chart2.xml" ContentType="application/vnd.openxmlformats-officedocument.drawingml.chart+xml"/>
  <Override PartName="/xl/charts/style3.xml" ContentType="application/vnd.ms-office.chartstyle+xml"/>
  <Override PartName="/xl/charts/colors3.xml" ContentType="application/vnd.ms-office.chartcolorstyle+xml"/>
  <Override PartName="/xl/drawings/drawing3.xml" ContentType="application/vnd.openxmlformats-officedocument.drawing+xml"/>
  <Override PartName="/xl/charts/chartEx2.xml" ContentType="application/vnd.ms-office.chartex+xml"/>
  <Override PartName="/xl/charts/style4.xml" ContentType="application/vnd.ms-office.chartstyle+xml"/>
  <Override PartName="/xl/charts/colors4.xml" ContentType="application/vnd.ms-office.chartcolorstyle+xml"/>
  <Override PartName="/xl/charts/chart3.xml" ContentType="application/vnd.openxmlformats-officedocument.drawingml.chart+xml"/>
  <Override PartName="/xl/charts/style5.xml" ContentType="application/vnd.ms-office.chartstyle+xml"/>
  <Override PartName="/xl/charts/colors5.xml" ContentType="application/vnd.ms-office.chartcolorstyle+xml"/>
  <Override PartName="/xl/charts/chart4.xml" ContentType="application/vnd.openxmlformats-officedocument.drawingml.chart+xml"/>
  <Override PartName="/xl/charts/style6.xml" ContentType="application/vnd.ms-office.chartstyle+xml"/>
  <Override PartName="/xl/charts/colors6.xml" ContentType="application/vnd.ms-office.chartcolorstyle+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hidePivotFieldList="1" defaultThemeVersion="166925"/>
  <mc:AlternateContent xmlns:mc="http://schemas.openxmlformats.org/markup-compatibility/2006">
    <mc:Choice Requires="x15">
      <x15ac:absPath xmlns:x15ac="http://schemas.microsoft.com/office/spreadsheetml/2010/11/ac" url="C:\Users\Mateo Grisales\Downloads\"/>
    </mc:Choice>
  </mc:AlternateContent>
  <xr:revisionPtr revIDLastSave="0" documentId="13_ncr:1_{7F2CEC1D-9CD7-443E-8A1A-191C8794B730}" xr6:coauthVersionLast="47" xr6:coauthVersionMax="47" xr10:uidLastSave="{00000000-0000-0000-0000-000000000000}"/>
  <bookViews>
    <workbookView xWindow="-108" yWindow="-108" windowWidth="23256" windowHeight="12456" xr2:uid="{C1906065-A51F-4A52-ADBA-E90869F494AF}"/>
  </bookViews>
  <sheets>
    <sheet name="Resultados generales" sheetId="1" r:id="rId1"/>
    <sheet name="Dependientes sector privado" sheetId="2" r:id="rId2"/>
    <sheet name="Independientes" sheetId="5" r:id="rId3"/>
    <sheet name="Monto de cotización" sheetId="4" r:id="rId4"/>
    <sheet name="Resumen municipal" sheetId="6" r:id="rId5"/>
  </sheets>
  <definedNames>
    <definedName name="_xlnm._FilterDatabase" localSheetId="4" hidden="1">'Resumen municipal'!$E$13:$P$1129</definedName>
    <definedName name="_xlchart.v6.0" hidden="1">'Dependientes sector privado'!$A$82:$D$82</definedName>
    <definedName name="_xlchart.v6.1" hidden="1">'Dependientes sector privado'!$A$83:$D$115</definedName>
    <definedName name="_xlchart.v6.2" hidden="1">'Dependientes sector privado'!$E$82</definedName>
    <definedName name="_xlchart.v6.3" hidden="1">'Dependientes sector privado'!$F$83:$F$116</definedName>
    <definedName name="_xlchart.v6.4" hidden="1">Independientes!$A$65:$D$65</definedName>
    <definedName name="_xlchart.v6.5" hidden="1">Independientes!$A$66:$D$98</definedName>
    <definedName name="_xlchart.v6.6" hidden="1">Independientes!$E$65</definedName>
    <definedName name="_xlchart.v6.7" hidden="1">Independientes!$F$66:$F$99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 i="1" l="1"/>
  <c r="G74" i="2"/>
  <c r="I74" i="2"/>
  <c r="E107" i="5"/>
  <c r="B107" i="5"/>
  <c r="H107" i="5" s="1"/>
  <c r="B124" i="2"/>
  <c r="I75" i="2" l="1"/>
  <c r="G75" i="2"/>
  <c r="H75" i="2"/>
  <c r="H124" i="2"/>
  <c r="E84" i="5"/>
  <c r="F35" i="5"/>
  <c r="F52" i="2"/>
  <c r="H35" i="5"/>
  <c r="E124" i="2"/>
  <c r="E52" i="2" l="1"/>
  <c r="I107" i="5"/>
  <c r="E35" i="5"/>
  <c r="H52" i="2"/>
  <c r="I124" i="5"/>
  <c r="H123" i="5"/>
  <c r="H121" i="5"/>
  <c r="H117" i="5"/>
  <c r="H115" i="5"/>
  <c r="H113" i="5"/>
  <c r="H111" i="5"/>
  <c r="E97" i="5"/>
  <c r="F94" i="5"/>
  <c r="E89" i="5"/>
  <c r="E86" i="5"/>
  <c r="F78" i="5"/>
  <c r="E73" i="5"/>
  <c r="F68" i="5"/>
  <c r="E36" i="5"/>
  <c r="H140" i="2"/>
  <c r="H138" i="2"/>
  <c r="H136" i="2"/>
  <c r="H134" i="2"/>
  <c r="H132" i="2"/>
  <c r="H128" i="2"/>
  <c r="F115" i="2"/>
  <c r="F114" i="2"/>
  <c r="E109" i="2"/>
  <c r="E106" i="2"/>
  <c r="E104" i="2"/>
  <c r="F104" i="2"/>
  <c r="E101" i="2"/>
  <c r="E98" i="2"/>
  <c r="F96" i="2"/>
  <c r="E90" i="2"/>
  <c r="E88" i="2"/>
  <c r="F88" i="2"/>
  <c r="E85" i="2"/>
  <c r="I124" i="2"/>
  <c r="F72" i="2"/>
  <c r="F69" i="2"/>
  <c r="H67" i="2"/>
  <c r="F61" i="2"/>
  <c r="H59" i="2"/>
  <c r="F56" i="2"/>
  <c r="H124" i="5"/>
  <c r="H122" i="5"/>
  <c r="H120" i="5"/>
  <c r="H118" i="5"/>
  <c r="H114" i="5"/>
  <c r="H110" i="5"/>
  <c r="F98" i="5"/>
  <c r="F95" i="5"/>
  <c r="E92" i="5"/>
  <c r="F87" i="5"/>
  <c r="E81" i="5"/>
  <c r="F79" i="5"/>
  <c r="E76" i="5"/>
  <c r="F74" i="5"/>
  <c r="E71" i="5"/>
  <c r="F71" i="5"/>
  <c r="E70" i="5"/>
  <c r="H52" i="5"/>
  <c r="H50" i="5"/>
  <c r="H44" i="5"/>
  <c r="H42" i="5"/>
  <c r="I122" i="5"/>
  <c r="H119" i="5"/>
  <c r="I118" i="5"/>
  <c r="I116" i="5"/>
  <c r="I114" i="5"/>
  <c r="H112" i="5"/>
  <c r="I110" i="5"/>
  <c r="F45" i="5"/>
  <c r="F37" i="5"/>
  <c r="I141" i="2"/>
  <c r="I136" i="2"/>
  <c r="H135" i="2"/>
  <c r="I134" i="2"/>
  <c r="H133" i="2"/>
  <c r="I132" i="2"/>
  <c r="H130" i="2"/>
  <c r="E111" i="2"/>
  <c r="F103" i="2"/>
  <c r="E95" i="2"/>
  <c r="F93" i="2"/>
  <c r="E87" i="2"/>
  <c r="E112" i="2"/>
  <c r="F107" i="2"/>
  <c r="H73" i="2"/>
  <c r="F71" i="2"/>
  <c r="H70" i="2"/>
  <c r="H66" i="2"/>
  <c r="F62" i="2"/>
  <c r="H57" i="2"/>
  <c r="H55" i="2"/>
  <c r="H54" i="2"/>
  <c r="E102" i="2"/>
  <c r="F100" i="2"/>
  <c r="E99" i="2"/>
  <c r="E97" i="2"/>
  <c r="F97" i="2"/>
  <c r="E94" i="2"/>
  <c r="E91" i="2"/>
  <c r="F84" i="2"/>
  <c r="I123" i="5"/>
  <c r="H116" i="5"/>
  <c r="I115" i="5"/>
  <c r="I113" i="5"/>
  <c r="I112" i="5"/>
  <c r="I111" i="5"/>
  <c r="E96" i="5"/>
  <c r="E91" i="5"/>
  <c r="F90" i="5"/>
  <c r="F85" i="5"/>
  <c r="E82" i="5"/>
  <c r="E77" i="5"/>
  <c r="E75" i="5"/>
  <c r="F69" i="5"/>
  <c r="H54" i="5"/>
  <c r="F53" i="5"/>
  <c r="F51" i="5"/>
  <c r="F49" i="5"/>
  <c r="H49" i="5"/>
  <c r="F48" i="5"/>
  <c r="H48" i="5"/>
  <c r="E85" i="5"/>
  <c r="F82" i="5"/>
  <c r="E80" i="5"/>
  <c r="F56" i="5"/>
  <c r="H43" i="5"/>
  <c r="H38" i="5"/>
  <c r="I138" i="2"/>
  <c r="I137" i="2"/>
  <c r="I133" i="2"/>
  <c r="I131" i="2"/>
  <c r="I130" i="2"/>
  <c r="I129" i="2"/>
  <c r="I128" i="2"/>
  <c r="H141" i="2"/>
  <c r="H139" i="2"/>
  <c r="H137" i="2"/>
  <c r="H131" i="2"/>
  <c r="H129" i="2"/>
  <c r="E113" i="2"/>
  <c r="F113" i="2"/>
  <c r="E108" i="2"/>
  <c r="E103" i="2"/>
  <c r="E92" i="2"/>
  <c r="F87" i="2"/>
  <c r="E86" i="2"/>
  <c r="H72" i="2"/>
  <c r="H71" i="2"/>
  <c r="F67" i="2"/>
  <c r="H65" i="2"/>
  <c r="H64" i="2"/>
  <c r="H62" i="2"/>
  <c r="F60" i="2"/>
  <c r="F93" i="5"/>
  <c r="E88" i="5"/>
  <c r="E83" i="5"/>
  <c r="F77" i="5"/>
  <c r="E72" i="5"/>
  <c r="E67" i="5"/>
  <c r="E66" i="5"/>
  <c r="E84" i="2"/>
  <c r="E89" i="2"/>
  <c r="F89" i="2"/>
  <c r="E100" i="2"/>
  <c r="E107" i="2"/>
  <c r="E110" i="2"/>
  <c r="F110" i="2"/>
  <c r="E115" i="2"/>
  <c r="I121" i="5"/>
  <c r="I120" i="5"/>
  <c r="I119" i="5"/>
  <c r="I117" i="5"/>
  <c r="I109" i="5"/>
  <c r="E93" i="5"/>
  <c r="F91" i="5"/>
  <c r="E90" i="5"/>
  <c r="F88" i="5"/>
  <c r="E87" i="5"/>
  <c r="F83" i="5"/>
  <c r="F72" i="5"/>
  <c r="F67" i="5"/>
  <c r="H56" i="5"/>
  <c r="H51" i="5"/>
  <c r="H46" i="5"/>
  <c r="F46" i="5"/>
  <c r="H41" i="5"/>
  <c r="F41" i="5"/>
  <c r="H40" i="5"/>
  <c r="F40" i="5"/>
  <c r="F38" i="5"/>
  <c r="I140" i="2"/>
  <c r="I139" i="2"/>
  <c r="I135" i="2"/>
  <c r="I127" i="2"/>
  <c r="H127" i="2"/>
  <c r="I126" i="2"/>
  <c r="F73" i="2"/>
  <c r="H68" i="2"/>
  <c r="F68" i="2"/>
  <c r="H58" i="2"/>
  <c r="F57" i="2"/>
  <c r="H56" i="2"/>
  <c r="F92" i="5" l="1"/>
  <c r="F76" i="5"/>
  <c r="G51" i="5"/>
  <c r="G46" i="5"/>
  <c r="F36" i="5"/>
  <c r="G36" i="5"/>
  <c r="F86" i="5"/>
  <c r="F111" i="2"/>
  <c r="F98" i="2"/>
  <c r="E114" i="2"/>
  <c r="F90" i="2"/>
  <c r="F106" i="2"/>
  <c r="I57" i="2"/>
  <c r="F105" i="2"/>
  <c r="E105" i="2"/>
  <c r="F99" i="2"/>
  <c r="F94" i="2"/>
  <c r="F91" i="2"/>
  <c r="E94" i="5"/>
  <c r="E69" i="5"/>
  <c r="F75" i="5"/>
  <c r="F70" i="5"/>
  <c r="E74" i="5"/>
  <c r="E78" i="5"/>
  <c r="E79" i="5"/>
  <c r="E95" i="5"/>
  <c r="F80" i="5"/>
  <c r="F96" i="5"/>
  <c r="E98" i="5"/>
  <c r="F66" i="5"/>
  <c r="E68" i="5"/>
  <c r="F84" i="5"/>
  <c r="F52" i="5"/>
  <c r="F43" i="5"/>
  <c r="H36" i="5"/>
  <c r="F54" i="5"/>
  <c r="F44" i="5"/>
  <c r="H142" i="2"/>
  <c r="E117" i="2"/>
  <c r="F117" i="2"/>
  <c r="F112" i="2"/>
  <c r="E96" i="2"/>
  <c r="F95" i="2"/>
  <c r="F101" i="2"/>
  <c r="F85" i="2"/>
  <c r="E83" i="2"/>
  <c r="E93" i="2"/>
  <c r="F83" i="2"/>
  <c r="F108" i="2"/>
  <c r="F92" i="2"/>
  <c r="F102" i="2"/>
  <c r="F86" i="2"/>
  <c r="F109" i="2"/>
  <c r="G58" i="2"/>
  <c r="G56" i="2"/>
  <c r="F59" i="2"/>
  <c r="F70" i="2"/>
  <c r="H60" i="2"/>
  <c r="F64" i="2"/>
  <c r="F66" i="2"/>
  <c r="F65" i="2"/>
  <c r="F54" i="2"/>
  <c r="H109" i="5"/>
  <c r="I125" i="5"/>
  <c r="F100" i="5"/>
  <c r="E100" i="5"/>
  <c r="F73" i="5"/>
  <c r="F81" i="5"/>
  <c r="F89" i="5"/>
  <c r="F97" i="5"/>
  <c r="E57" i="5"/>
  <c r="E49" i="5"/>
  <c r="E41" i="5"/>
  <c r="E43" i="5"/>
  <c r="E52" i="5"/>
  <c r="E44" i="5"/>
  <c r="I58" i="5"/>
  <c r="H58" i="5"/>
  <c r="E50" i="5"/>
  <c r="E42" i="5"/>
  <c r="G58" i="5"/>
  <c r="E53" i="5"/>
  <c r="E45" i="5"/>
  <c r="E37" i="5"/>
  <c r="F58" i="5"/>
  <c r="E56" i="5"/>
  <c r="E48" i="5"/>
  <c r="E40" i="5"/>
  <c r="E51" i="5"/>
  <c r="E54" i="5"/>
  <c r="E46" i="5"/>
  <c r="E38" i="5"/>
  <c r="G53" i="5"/>
  <c r="G45" i="5"/>
  <c r="G37" i="5"/>
  <c r="G56" i="5"/>
  <c r="G48" i="5"/>
  <c r="G40" i="5"/>
  <c r="G49" i="5"/>
  <c r="G43" i="5"/>
  <c r="G54" i="5"/>
  <c r="G38" i="5"/>
  <c r="G41" i="5"/>
  <c r="G57" i="5"/>
  <c r="G52" i="5"/>
  <c r="G44" i="5"/>
  <c r="I47" i="5"/>
  <c r="I56" i="5"/>
  <c r="I48" i="5"/>
  <c r="I40" i="5"/>
  <c r="I51" i="5"/>
  <c r="I43" i="5"/>
  <c r="I54" i="5"/>
  <c r="I46" i="5"/>
  <c r="I38" i="5"/>
  <c r="I39" i="5"/>
  <c r="I49" i="5"/>
  <c r="I41" i="5"/>
  <c r="I57" i="5"/>
  <c r="I52" i="5"/>
  <c r="I44" i="5"/>
  <c r="I36" i="5"/>
  <c r="I50" i="5"/>
  <c r="I42" i="5"/>
  <c r="I55" i="5"/>
  <c r="I37" i="5"/>
  <c r="G39" i="5"/>
  <c r="G42" i="5"/>
  <c r="I45" i="5"/>
  <c r="G47" i="5"/>
  <c r="G50" i="5"/>
  <c r="I53" i="5"/>
  <c r="G55" i="5"/>
  <c r="H39" i="5"/>
  <c r="H47" i="5"/>
  <c r="H55" i="5"/>
  <c r="E39" i="5"/>
  <c r="F42" i="5"/>
  <c r="E47" i="5"/>
  <c r="F50" i="5"/>
  <c r="E55" i="5"/>
  <c r="H37" i="5"/>
  <c r="F39" i="5"/>
  <c r="H45" i="5"/>
  <c r="F47" i="5"/>
  <c r="H53" i="5"/>
  <c r="F55" i="5"/>
  <c r="I142" i="2"/>
  <c r="H126" i="2"/>
  <c r="G67" i="2"/>
  <c r="G59" i="2"/>
  <c r="G54" i="2"/>
  <c r="G70" i="2"/>
  <c r="G62" i="2"/>
  <c r="G73" i="2"/>
  <c r="G65" i="2"/>
  <c r="G57" i="2"/>
  <c r="G68" i="2"/>
  <c r="G60" i="2"/>
  <c r="G72" i="2"/>
  <c r="G64" i="2"/>
  <c r="G71" i="2"/>
  <c r="E57" i="2"/>
  <c r="E56" i="2"/>
  <c r="E72" i="2"/>
  <c r="E64" i="2"/>
  <c r="E67" i="2"/>
  <c r="E59" i="2"/>
  <c r="E54" i="2"/>
  <c r="E74" i="2"/>
  <c r="E66" i="2"/>
  <c r="E70" i="2"/>
  <c r="E62" i="2"/>
  <c r="E58" i="2"/>
  <c r="E53" i="2"/>
  <c r="F75" i="2"/>
  <c r="E73" i="2"/>
  <c r="E65" i="2"/>
  <c r="E68" i="2"/>
  <c r="E60" i="2"/>
  <c r="E71" i="2"/>
  <c r="I59" i="2"/>
  <c r="E61" i="2"/>
  <c r="I67" i="2"/>
  <c r="E69" i="2"/>
  <c r="I63" i="2"/>
  <c r="I73" i="2"/>
  <c r="I65" i="2"/>
  <c r="I68" i="2"/>
  <c r="I60" i="2"/>
  <c r="I55" i="2"/>
  <c r="I71" i="2"/>
  <c r="I66" i="2"/>
  <c r="I58" i="2"/>
  <c r="I56" i="2"/>
  <c r="I64" i="2"/>
  <c r="I54" i="2"/>
  <c r="I70" i="2"/>
  <c r="I62" i="2"/>
  <c r="I72" i="2"/>
  <c r="G69" i="2"/>
  <c r="F53" i="2"/>
  <c r="E55" i="2"/>
  <c r="G66" i="2"/>
  <c r="H69" i="2"/>
  <c r="G61" i="2"/>
  <c r="H53" i="2"/>
  <c r="F55" i="2"/>
  <c r="I61" i="2"/>
  <c r="G63" i="2"/>
  <c r="I69" i="2"/>
  <c r="F58" i="2"/>
  <c r="E63" i="2"/>
  <c r="G53" i="2"/>
  <c r="F63" i="2"/>
  <c r="I53" i="2"/>
  <c r="G55" i="2"/>
  <c r="H63" i="2"/>
  <c r="H61" i="2"/>
  <c r="H125" i="5" l="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33">
    <bk>
      <extLst>
        <ext uri="{3e2802c4-a4d2-4d8b-9148-e3be6c30e623}">
          <xlrd:rvb i="0"/>
        </ext>
      </extLst>
    </bk>
    <bk>
      <extLst>
        <ext uri="{3e2802c4-a4d2-4d8b-9148-e3be6c30e623}">
          <xlrd:rvb i="11"/>
        </ext>
      </extLst>
    </bk>
    <bk>
      <extLst>
        <ext uri="{3e2802c4-a4d2-4d8b-9148-e3be6c30e623}">
          <xlrd:rvb i="20"/>
        </ext>
      </extLst>
    </bk>
    <bk>
      <extLst>
        <ext uri="{3e2802c4-a4d2-4d8b-9148-e3be6c30e623}">
          <xlrd:rvb i="29"/>
        </ext>
      </extLst>
    </bk>
    <bk>
      <extLst>
        <ext uri="{3e2802c4-a4d2-4d8b-9148-e3be6c30e623}">
          <xlrd:rvb i="37"/>
        </ext>
      </extLst>
    </bk>
    <bk>
      <extLst>
        <ext uri="{3e2802c4-a4d2-4d8b-9148-e3be6c30e623}">
          <xlrd:rvb i="45"/>
        </ext>
      </extLst>
    </bk>
    <bk>
      <extLst>
        <ext uri="{3e2802c4-a4d2-4d8b-9148-e3be6c30e623}">
          <xlrd:rvb i="54"/>
        </ext>
      </extLst>
    </bk>
    <bk>
      <extLst>
        <ext uri="{3e2802c4-a4d2-4d8b-9148-e3be6c30e623}">
          <xlrd:rvb i="63"/>
        </ext>
      </extLst>
    </bk>
    <bk>
      <extLst>
        <ext uri="{3e2802c4-a4d2-4d8b-9148-e3be6c30e623}">
          <xlrd:rvb i="72"/>
        </ext>
      </extLst>
    </bk>
    <bk>
      <extLst>
        <ext uri="{3e2802c4-a4d2-4d8b-9148-e3be6c30e623}">
          <xlrd:rvb i="81"/>
        </ext>
      </extLst>
    </bk>
    <bk>
      <extLst>
        <ext uri="{3e2802c4-a4d2-4d8b-9148-e3be6c30e623}">
          <xlrd:rvb i="90"/>
        </ext>
      </extLst>
    </bk>
    <bk>
      <extLst>
        <ext uri="{3e2802c4-a4d2-4d8b-9148-e3be6c30e623}">
          <xlrd:rvb i="99"/>
        </ext>
      </extLst>
    </bk>
    <bk>
      <extLst>
        <ext uri="{3e2802c4-a4d2-4d8b-9148-e3be6c30e623}">
          <xlrd:rvb i="107"/>
        </ext>
      </extLst>
    </bk>
    <bk>
      <extLst>
        <ext uri="{3e2802c4-a4d2-4d8b-9148-e3be6c30e623}">
          <xlrd:rvb i="116"/>
        </ext>
      </extLst>
    </bk>
    <bk>
      <extLst>
        <ext uri="{3e2802c4-a4d2-4d8b-9148-e3be6c30e623}">
          <xlrd:rvb i="125"/>
        </ext>
      </extLst>
    </bk>
    <bk>
      <extLst>
        <ext uri="{3e2802c4-a4d2-4d8b-9148-e3be6c30e623}">
          <xlrd:rvb i="133"/>
        </ext>
      </extLst>
    </bk>
    <bk>
      <extLst>
        <ext uri="{3e2802c4-a4d2-4d8b-9148-e3be6c30e623}">
          <xlrd:rvb i="141"/>
        </ext>
      </extLst>
    </bk>
    <bk>
      <extLst>
        <ext uri="{3e2802c4-a4d2-4d8b-9148-e3be6c30e623}">
          <xlrd:rvb i="150"/>
        </ext>
      </extLst>
    </bk>
    <bk>
      <extLst>
        <ext uri="{3e2802c4-a4d2-4d8b-9148-e3be6c30e623}">
          <xlrd:rvb i="159"/>
        </ext>
      </extLst>
    </bk>
    <bk>
      <extLst>
        <ext uri="{3e2802c4-a4d2-4d8b-9148-e3be6c30e623}">
          <xlrd:rvb i="168"/>
        </ext>
      </extLst>
    </bk>
    <bk>
      <extLst>
        <ext uri="{3e2802c4-a4d2-4d8b-9148-e3be6c30e623}">
          <xlrd:rvb i="178"/>
        </ext>
      </extLst>
    </bk>
    <bk>
      <extLst>
        <ext uri="{3e2802c4-a4d2-4d8b-9148-e3be6c30e623}">
          <xlrd:rvb i="186"/>
        </ext>
      </extLst>
    </bk>
    <bk>
      <extLst>
        <ext uri="{3e2802c4-a4d2-4d8b-9148-e3be6c30e623}">
          <xlrd:rvb i="195"/>
        </ext>
      </extLst>
    </bk>
    <bk>
      <extLst>
        <ext uri="{3e2802c4-a4d2-4d8b-9148-e3be6c30e623}">
          <xlrd:rvb i="204"/>
        </ext>
      </extLst>
    </bk>
    <bk>
      <extLst>
        <ext uri="{3e2802c4-a4d2-4d8b-9148-e3be6c30e623}">
          <xlrd:rvb i="213"/>
        </ext>
      </extLst>
    </bk>
    <bk>
      <extLst>
        <ext uri="{3e2802c4-a4d2-4d8b-9148-e3be6c30e623}">
          <xlrd:rvb i="222"/>
        </ext>
      </extLst>
    </bk>
    <bk>
      <extLst>
        <ext uri="{3e2802c4-a4d2-4d8b-9148-e3be6c30e623}">
          <xlrd:rvb i="231"/>
        </ext>
      </extLst>
    </bk>
    <bk>
      <extLst>
        <ext uri="{3e2802c4-a4d2-4d8b-9148-e3be6c30e623}">
          <xlrd:rvb i="240"/>
        </ext>
      </extLst>
    </bk>
    <bk>
      <extLst>
        <ext uri="{3e2802c4-a4d2-4d8b-9148-e3be6c30e623}">
          <xlrd:rvb i="249"/>
        </ext>
      </extLst>
    </bk>
    <bk>
      <extLst>
        <ext uri="{3e2802c4-a4d2-4d8b-9148-e3be6c30e623}">
          <xlrd:rvb i="258"/>
        </ext>
      </extLst>
    </bk>
    <bk>
      <extLst>
        <ext uri="{3e2802c4-a4d2-4d8b-9148-e3be6c30e623}">
          <xlrd:rvb i="267"/>
        </ext>
      </extLst>
    </bk>
    <bk>
      <extLst>
        <ext uri="{3e2802c4-a4d2-4d8b-9148-e3be6c30e623}">
          <xlrd:rvb i="277"/>
        </ext>
      </extLst>
    </bk>
    <bk>
      <extLst>
        <ext uri="{3e2802c4-a4d2-4d8b-9148-e3be6c30e623}">
          <xlrd:rvb i="286"/>
        </ext>
      </extLst>
    </bk>
  </futureMetadata>
  <valueMetadata count="33">
    <bk>
      <rc t="1" v="0"/>
    </bk>
    <bk>
      <rc t="1" v="1"/>
    </bk>
    <bk>
      <rc t="1" v="2"/>
    </bk>
    <bk>
      <rc t="1" v="3"/>
    </bk>
    <bk>
      <rc t="1" v="4"/>
    </bk>
    <bk>
      <rc t="1" v="5"/>
    </bk>
    <bk>
      <rc t="1" v="6"/>
    </bk>
    <bk>
      <rc t="1" v="7"/>
    </bk>
    <bk>
      <rc t="1" v="8"/>
    </bk>
    <bk>
      <rc t="1" v="9"/>
    </bk>
    <bk>
      <rc t="1" v="10"/>
    </bk>
    <bk>
      <rc t="1" v="11"/>
    </bk>
    <bk>
      <rc t="1" v="12"/>
    </bk>
    <bk>
      <rc t="1" v="13"/>
    </bk>
    <bk>
      <rc t="1" v="14"/>
    </bk>
    <bk>
      <rc t="1" v="15"/>
    </bk>
    <bk>
      <rc t="1" v="16"/>
    </bk>
    <bk>
      <rc t="1" v="17"/>
    </bk>
    <bk>
      <rc t="1" v="18"/>
    </bk>
    <bk>
      <rc t="1" v="19"/>
    </bk>
    <bk>
      <rc t="1" v="20"/>
    </bk>
    <bk>
      <rc t="1" v="21"/>
    </bk>
    <bk>
      <rc t="1" v="22"/>
    </bk>
    <bk>
      <rc t="1" v="23"/>
    </bk>
    <bk>
      <rc t="1" v="24"/>
    </bk>
    <bk>
      <rc t="1" v="25"/>
    </bk>
    <bk>
      <rc t="1" v="26"/>
    </bk>
    <bk>
      <rc t="1" v="27"/>
    </bk>
    <bk>
      <rc t="1" v="28"/>
    </bk>
    <bk>
      <rc t="1" v="29"/>
    </bk>
    <bk>
      <rc t="1" v="30"/>
    </bk>
    <bk>
      <rc t="1" v="31"/>
    </bk>
    <bk>
      <rc t="1" v="32"/>
    </bk>
  </valueMetadata>
</metadata>
</file>

<file path=xl/sharedStrings.xml><?xml version="1.0" encoding="utf-8"?>
<sst xmlns="http://schemas.openxmlformats.org/spreadsheetml/2006/main" count="2912" uniqueCount="1192">
  <si>
    <t>Rango IBC</t>
  </si>
  <si>
    <t>Total de cotizantes</t>
  </si>
  <si>
    <t>Total de Independientes</t>
  </si>
  <si>
    <t>Mayor a 1 y hasta 2 SMMLV</t>
  </si>
  <si>
    <t>Mayor a 2 y hasta 5 SMMLV</t>
  </si>
  <si>
    <t>Mayor a 5 SMMLV</t>
  </si>
  <si>
    <t>Total de Dependientes</t>
  </si>
  <si>
    <t>Mes</t>
  </si>
  <si>
    <t>Total</t>
  </si>
  <si>
    <t>Actividad (Sección CIIU Rev. 4. A.C)</t>
  </si>
  <si>
    <t>Construcción</t>
  </si>
  <si>
    <t>Industrias manufactureras</t>
  </si>
  <si>
    <t>Alojamiento y servicios de comida</t>
  </si>
  <si>
    <t>Transporte y almacenamiento</t>
  </si>
  <si>
    <t>Educación</t>
  </si>
  <si>
    <t>Otras actividades de servicios</t>
  </si>
  <si>
    <t>Explotación de minas y canteras</t>
  </si>
  <si>
    <t>Actividades financieras y de seguros</t>
  </si>
  <si>
    <t>Actividades inmobiliarias</t>
  </si>
  <si>
    <t>Información y comunicaciones</t>
  </si>
  <si>
    <t>Total general</t>
  </si>
  <si>
    <t xml:space="preserve">Total cotizantes de sector privado según la actividad económica </t>
  </si>
  <si>
    <t>Subsistema</t>
  </si>
  <si>
    <t>ARL</t>
  </si>
  <si>
    <t>CCF</t>
  </si>
  <si>
    <t xml:space="preserve">Total monto de cotización en millones de pesos para todos los cotizantes dependientes </t>
  </si>
  <si>
    <t>Mediana (51-200)</t>
  </si>
  <si>
    <t xml:space="preserve">Resultados cotizaciones </t>
  </si>
  <si>
    <t>Micro (2-10)</t>
  </si>
  <si>
    <t>Variaciones Mensual del número de cotizantes</t>
  </si>
  <si>
    <t>Número de novedades</t>
  </si>
  <si>
    <t>Número de cotizantes</t>
  </si>
  <si>
    <t>Total de Dependientes Priv</t>
  </si>
  <si>
    <t>Número de aportantes privados por tamaño</t>
  </si>
  <si>
    <t>Muy Grande (Más de 500)</t>
  </si>
  <si>
    <t>Grande (201-500)</t>
  </si>
  <si>
    <t>Pequeña (11-50)</t>
  </si>
  <si>
    <t>Micro (Igual a 1)</t>
  </si>
  <si>
    <t>Total cotizantes Independientes, Dependientes y Dependientes del Sector Privado</t>
  </si>
  <si>
    <t>Tamaño</t>
  </si>
  <si>
    <t>Número de aportantes privados</t>
  </si>
  <si>
    <t>Novedades</t>
  </si>
  <si>
    <t>Novedades de Cotizantes Privados</t>
  </si>
  <si>
    <t>Ingresos</t>
  </si>
  <si>
    <t>Retiros</t>
  </si>
  <si>
    <t>Suspensiones temporales</t>
  </si>
  <si>
    <t>Variaciones anuales</t>
  </si>
  <si>
    <t>Total cotizantes de sector privado según Departamento</t>
  </si>
  <si>
    <t>Departamento</t>
  </si>
  <si>
    <t>Var. Mensual</t>
  </si>
  <si>
    <t>Var. Anual</t>
  </si>
  <si>
    <t>Sin Información</t>
  </si>
  <si>
    <t>Anexos Técnicos Independientes</t>
  </si>
  <si>
    <t>Novedades de Cotizantes Independientes</t>
  </si>
  <si>
    <t xml:space="preserve">Total cotizantes de Independientes según la actividad económica </t>
  </si>
  <si>
    <t>Total cotizantes independientes según Departamento</t>
  </si>
  <si>
    <t>Salud</t>
  </si>
  <si>
    <t>Pensión</t>
  </si>
  <si>
    <t xml:space="preserve">Total monto de cotización en millones de pesos para todos los cotizantes independientes </t>
  </si>
  <si>
    <t>Anexos Técnicos Monto de cotización</t>
  </si>
  <si>
    <t xml:space="preserve">* Nota: Corresponden a los asociados a aportantes del sector privado, es decir los tipos de cotizantes 1, 2 o 22 </t>
  </si>
  <si>
    <t>Act artísticas y de entretenimiento</t>
  </si>
  <si>
    <t>Actividades de servicios administrativos</t>
  </si>
  <si>
    <t>Admin. pública y defensa; planes seg. social</t>
  </si>
  <si>
    <t>Agricultura, ganadería, caza</t>
  </si>
  <si>
    <t>Distribución de agua; gestión de desechos</t>
  </si>
  <si>
    <t>Organizaciones y entidades extraterritoriales</t>
  </si>
  <si>
    <t>Suministro de electricidad, gas y vapor</t>
  </si>
  <si>
    <t>Otras</t>
  </si>
  <si>
    <t>15-20</t>
  </si>
  <si>
    <t>20-25</t>
  </si>
  <si>
    <t>25-30</t>
  </si>
  <si>
    <t>30-35</t>
  </si>
  <si>
    <t>35-40</t>
  </si>
  <si>
    <t>40-45</t>
  </si>
  <si>
    <t>45-50</t>
  </si>
  <si>
    <t>50-55</t>
  </si>
  <si>
    <t>55-60</t>
  </si>
  <si>
    <t>60-65</t>
  </si>
  <si>
    <t>65-70</t>
  </si>
  <si>
    <t>70-75</t>
  </si>
  <si>
    <t>75-80</t>
  </si>
  <si>
    <t>80-85</t>
  </si>
  <si>
    <t>No identificado</t>
  </si>
  <si>
    <t>Hombres</t>
  </si>
  <si>
    <t>Mujeres</t>
  </si>
  <si>
    <t>No Identificado</t>
  </si>
  <si>
    <t>Edad</t>
  </si>
  <si>
    <t>Resultados por edad y sexo, cotizantes independientes</t>
  </si>
  <si>
    <t>Resultados por edad y sexo, cotizantes Dependientes del sector privado</t>
  </si>
  <si>
    <t>Variaciones mensuales</t>
  </si>
  <si>
    <t>Menos de 1 SMMLV</t>
  </si>
  <si>
    <t>Igual a 1 SMMLV</t>
  </si>
  <si>
    <t>Variaciones anual del número de cotizantes</t>
  </si>
  <si>
    <t>Monto de cotización en millones de pesos</t>
  </si>
  <si>
    <t>Total monto de cotización en millones de pesos para todos los cotizantes dependientes del sector privado</t>
  </si>
  <si>
    <t>Número de Cotizantes por Municipio</t>
  </si>
  <si>
    <t>Cod_Departamento</t>
  </si>
  <si>
    <t>Cod_Municipio</t>
  </si>
  <si>
    <t>Municipio</t>
  </si>
  <si>
    <t xml:space="preserve">Anexos técnicos del informe mensual de las cotizaciones </t>
  </si>
  <si>
    <t>Act. profesionales científicas y técnicas</t>
  </si>
  <si>
    <t>Comercio y reparación de vehículos</t>
  </si>
  <si>
    <t>Total cotizantes a Salud Independientes, Dependientes y Dependientes del Sector Privado</t>
  </si>
  <si>
    <t>Total cotizantes a Pensión Independientes, Dependientes y Dependientes del Sector Privado</t>
  </si>
  <si>
    <t>Total cotizantes a ARL Independientes, Dependientes y Dependientes del Sector Privado</t>
  </si>
  <si>
    <t>Total cotizantes a CCF Independientes, Dependientes y Dependientes del Sector Privado</t>
  </si>
  <si>
    <t>ANTIOQUIA</t>
  </si>
  <si>
    <t>MEDELLÍN</t>
  </si>
  <si>
    <t>ABEJORRAL</t>
  </si>
  <si>
    <t>ABRIAQUÍ</t>
  </si>
  <si>
    <t>ALEJANDRÍA</t>
  </si>
  <si>
    <t>AMAGÁ</t>
  </si>
  <si>
    <t>AMALFI</t>
  </si>
  <si>
    <t>ANDES</t>
  </si>
  <si>
    <t>ANGELÓPOLIS</t>
  </si>
  <si>
    <t>ANGOSTURA</t>
  </si>
  <si>
    <t>ANORÍ</t>
  </si>
  <si>
    <t>SANTA FÉ DE ANTIOQUIA</t>
  </si>
  <si>
    <t>ANZÁ</t>
  </si>
  <si>
    <t>APARTADÓ</t>
  </si>
  <si>
    <t>ARBOLETES</t>
  </si>
  <si>
    <t>ARGELIA</t>
  </si>
  <si>
    <t>ARMENIA</t>
  </si>
  <si>
    <t>BARBOSA</t>
  </si>
  <si>
    <t>BELMIRA</t>
  </si>
  <si>
    <t>BELLO</t>
  </si>
  <si>
    <t>BETANIA</t>
  </si>
  <si>
    <t>BETULIA</t>
  </si>
  <si>
    <t>CIUDAD BOLÍVAR</t>
  </si>
  <si>
    <t>BRICEÑO</t>
  </si>
  <si>
    <t>BURITICÁ</t>
  </si>
  <si>
    <t>CÁCERES</t>
  </si>
  <si>
    <t>CAICEDO</t>
  </si>
  <si>
    <t>CALDAS</t>
  </si>
  <si>
    <t>CAMPAMENTO</t>
  </si>
  <si>
    <t>CAÑASGORDAS</t>
  </si>
  <si>
    <t>CARACOLÍ</t>
  </si>
  <si>
    <t>CARAMANTA</t>
  </si>
  <si>
    <t>CAREPA</t>
  </si>
  <si>
    <t>EL CARMEN DE VIBORAL</t>
  </si>
  <si>
    <t>CAROLINA</t>
  </si>
  <si>
    <t>CAUCASIA</t>
  </si>
  <si>
    <t>CHIGORODÓ</t>
  </si>
  <si>
    <t>CISNEROS</t>
  </si>
  <si>
    <t>COCORNÁ</t>
  </si>
  <si>
    <t>CONCEPCIÓN</t>
  </si>
  <si>
    <t>CONCORDIA</t>
  </si>
  <si>
    <t>COPACABANA</t>
  </si>
  <si>
    <t>DABEIBA</t>
  </si>
  <si>
    <t>DONMATÍAS</t>
  </si>
  <si>
    <t>EBÉJICO</t>
  </si>
  <si>
    <t>EL BAGRE</t>
  </si>
  <si>
    <t>ENTRERRÍOS</t>
  </si>
  <si>
    <t>ENVIGADO</t>
  </si>
  <si>
    <t>FREDONIA</t>
  </si>
  <si>
    <t>FRONTINO</t>
  </si>
  <si>
    <t>GIRALDO</t>
  </si>
  <si>
    <t>GIRARDOTA</t>
  </si>
  <si>
    <t>GÓMEZ PLATA</t>
  </si>
  <si>
    <t>GRANADA</t>
  </si>
  <si>
    <t>GUADALUPE</t>
  </si>
  <si>
    <t>GUARNE</t>
  </si>
  <si>
    <t>GUATAPÉ</t>
  </si>
  <si>
    <t>HELICONIA</t>
  </si>
  <si>
    <t>HISPANIA</t>
  </si>
  <si>
    <t>ITAGÜÍ</t>
  </si>
  <si>
    <t>ITUANGO</t>
  </si>
  <si>
    <t>JARDÍN</t>
  </si>
  <si>
    <t>JERICÓ</t>
  </si>
  <si>
    <t>LA CEJA</t>
  </si>
  <si>
    <t>LA ESTRELLA</t>
  </si>
  <si>
    <t>LA PINTADA</t>
  </si>
  <si>
    <t>LA UNIÓN</t>
  </si>
  <si>
    <t>LIBORINA</t>
  </si>
  <si>
    <t>MACEO</t>
  </si>
  <si>
    <t>MARINILLA</t>
  </si>
  <si>
    <t>MONTEBELLO</t>
  </si>
  <si>
    <t>MURINDÓ</t>
  </si>
  <si>
    <t>MUTATÁ</t>
  </si>
  <si>
    <t>NARIÑO</t>
  </si>
  <si>
    <t>NECOCLÍ</t>
  </si>
  <si>
    <t>NECHÍ</t>
  </si>
  <si>
    <t>OLAYA</t>
  </si>
  <si>
    <t>PEÑOL</t>
  </si>
  <si>
    <t>PEQUE</t>
  </si>
  <si>
    <t>PUEBLORRICO</t>
  </si>
  <si>
    <t>PUERTO BERRÍO</t>
  </si>
  <si>
    <t>PUERTO NARE</t>
  </si>
  <si>
    <t>PUERTO TRIUNFO</t>
  </si>
  <si>
    <t>REMEDIOS</t>
  </si>
  <si>
    <t>RETIRO</t>
  </si>
  <si>
    <t>RIONEGRO</t>
  </si>
  <si>
    <t>SABANALARGA</t>
  </si>
  <si>
    <t>SABANETA</t>
  </si>
  <si>
    <t>SALGAR</t>
  </si>
  <si>
    <t>SAN ANDRÉS DE CUERQUÍA</t>
  </si>
  <si>
    <t>SAN CARLOS</t>
  </si>
  <si>
    <t>SAN FRANCISCO</t>
  </si>
  <si>
    <t>SAN JERÓNIMO</t>
  </si>
  <si>
    <t>SAN JOSÉ DE LA MONTAÑA</t>
  </si>
  <si>
    <t>SAN JUAN DE URABÁ</t>
  </si>
  <si>
    <t>SAN LUIS</t>
  </si>
  <si>
    <t>SAN PEDRO DE LOS MILAGROS</t>
  </si>
  <si>
    <t>SAN PEDRO DE URABÁ</t>
  </si>
  <si>
    <t>SAN RAFAEL</t>
  </si>
  <si>
    <t>SAN ROQUE</t>
  </si>
  <si>
    <t>SAN VICENTE FERRER</t>
  </si>
  <si>
    <t>SANTA BÁRBARA</t>
  </si>
  <si>
    <t>SANTA ROSA DE OSOS</t>
  </si>
  <si>
    <t>SANTO DOMINGO</t>
  </si>
  <si>
    <t>EL SANTUARIO</t>
  </si>
  <si>
    <t>SEGOVIA</t>
  </si>
  <si>
    <t>SONSÓN</t>
  </si>
  <si>
    <t>SOPETRÁN</t>
  </si>
  <si>
    <t>TÁMESIS</t>
  </si>
  <si>
    <t>TARAZÁ</t>
  </si>
  <si>
    <t>TARSO</t>
  </si>
  <si>
    <t>TITIRIBÍ</t>
  </si>
  <si>
    <t>TOLEDO</t>
  </si>
  <si>
    <t>TURBO</t>
  </si>
  <si>
    <t>URAMITA</t>
  </si>
  <si>
    <t>URRAO</t>
  </si>
  <si>
    <t>VALDIVIA</t>
  </si>
  <si>
    <t>VALPARAÍSO</t>
  </si>
  <si>
    <t>VEGACHÍ</t>
  </si>
  <si>
    <t>VENECIA</t>
  </si>
  <si>
    <t>VIGÍA DEL FUERTE</t>
  </si>
  <si>
    <t>YALÍ</t>
  </si>
  <si>
    <t>YARUMAL</t>
  </si>
  <si>
    <t>YOLOMBÓ</t>
  </si>
  <si>
    <t>YONDÓ</t>
  </si>
  <si>
    <t>ZARAGOZA</t>
  </si>
  <si>
    <t>ATLÁNTICO</t>
  </si>
  <si>
    <t>BARRANQUILLA</t>
  </si>
  <si>
    <t>BARANOA</t>
  </si>
  <si>
    <t>CAMPO DE LA CRUZ</t>
  </si>
  <si>
    <t>CANDELARIA</t>
  </si>
  <si>
    <t>GALAPA</t>
  </si>
  <si>
    <t>JUAN DE ACOSTA</t>
  </si>
  <si>
    <t>LURUACO</t>
  </si>
  <si>
    <t>MALAMBO</t>
  </si>
  <si>
    <t>MANATÍ</t>
  </si>
  <si>
    <t>PALMAR DE VARELA</t>
  </si>
  <si>
    <t>PIOJÓ</t>
  </si>
  <si>
    <t>POLONUEVO</t>
  </si>
  <si>
    <t>PONEDERA</t>
  </si>
  <si>
    <t>PUERTO COLOMBIA</t>
  </si>
  <si>
    <t>REPELÓN</t>
  </si>
  <si>
    <t>SABANAGRANDE</t>
  </si>
  <si>
    <t>SANTA LUCÍA</t>
  </si>
  <si>
    <t>SANTO TOMÁS</t>
  </si>
  <si>
    <t>SOLEDAD</t>
  </si>
  <si>
    <t>SUAN</t>
  </si>
  <si>
    <t>TUBARÁ</t>
  </si>
  <si>
    <t>USIACURÍ</t>
  </si>
  <si>
    <t>BOGOTÁ, D.C.</t>
  </si>
  <si>
    <t>BOLÍVAR</t>
  </si>
  <si>
    <t>CARTAGENA DE INDIAS</t>
  </si>
  <si>
    <t>ACHÍ</t>
  </si>
  <si>
    <t>ALTOS DEL ROSARIO</t>
  </si>
  <si>
    <t>ARENAL</t>
  </si>
  <si>
    <t>ARJONA</t>
  </si>
  <si>
    <t>ARROYOHONDO</t>
  </si>
  <si>
    <t>BARRANCO DE LOBA</t>
  </si>
  <si>
    <t>CALAMAR</t>
  </si>
  <si>
    <t>CANTAGALLO</t>
  </si>
  <si>
    <t>CICUCO</t>
  </si>
  <si>
    <t>CÓRDOBA</t>
  </si>
  <si>
    <t>CLEMENCIA</t>
  </si>
  <si>
    <t>EL CARMEN DE BOLÍVAR</t>
  </si>
  <si>
    <t>EL GUAMO</t>
  </si>
  <si>
    <t>EL PEÑÓN</t>
  </si>
  <si>
    <t>HATILLO DE LOBA</t>
  </si>
  <si>
    <t>MAGANGUÉ</t>
  </si>
  <si>
    <t>MAHATES</t>
  </si>
  <si>
    <t>MARGARITA</t>
  </si>
  <si>
    <t>MARÍA LA BAJA</t>
  </si>
  <si>
    <t>MONTECRISTO</t>
  </si>
  <si>
    <t>SANTA CRUZ DE MOMPOX</t>
  </si>
  <si>
    <t>MORALES</t>
  </si>
  <si>
    <t>NOROSÍ</t>
  </si>
  <si>
    <t>PINILLOS</t>
  </si>
  <si>
    <t>REGIDOR</t>
  </si>
  <si>
    <t>RÍO VIEJO</t>
  </si>
  <si>
    <t>SAN CRISTÓBAL</t>
  </si>
  <si>
    <t>SAN ESTANISLAO</t>
  </si>
  <si>
    <t>SAN FERNANDO</t>
  </si>
  <si>
    <t>SAN JACINTO</t>
  </si>
  <si>
    <t>SAN JACINTO DEL CAUCA</t>
  </si>
  <si>
    <t>SAN JUAN NEPOMUCENO</t>
  </si>
  <si>
    <t>SAN MARTÍN DE LOBA</t>
  </si>
  <si>
    <t>SAN PABLO</t>
  </si>
  <si>
    <t>SANTA CATALINA</t>
  </si>
  <si>
    <t>SANTA ROSA</t>
  </si>
  <si>
    <t>SANTA ROSA DEL SUR</t>
  </si>
  <si>
    <t>SIMITÍ</t>
  </si>
  <si>
    <t>SOPLAVIENTO</t>
  </si>
  <si>
    <t>TALAIGUA NUEVO</t>
  </si>
  <si>
    <t>TIQUISIO</t>
  </si>
  <si>
    <t>TURBACO</t>
  </si>
  <si>
    <t>TURBANA</t>
  </si>
  <si>
    <t>VILLANUEVA</t>
  </si>
  <si>
    <t>ZAMBRANO</t>
  </si>
  <si>
    <t>BOYACÁ</t>
  </si>
  <si>
    <t>TUNJA</t>
  </si>
  <si>
    <t>ALMEIDA</t>
  </si>
  <si>
    <t>AQUITANIA</t>
  </si>
  <si>
    <t>ARCABUCO</t>
  </si>
  <si>
    <t>BELÉN</t>
  </si>
  <si>
    <t>BERBEO</t>
  </si>
  <si>
    <t>BETÉITIVA</t>
  </si>
  <si>
    <t>BOAVITA</t>
  </si>
  <si>
    <t>BUENAVISTA</t>
  </si>
  <si>
    <t>BUSBANZÁ</t>
  </si>
  <si>
    <t>CAMPOHERMOSO</t>
  </si>
  <si>
    <t>CERINZA</t>
  </si>
  <si>
    <t>CHINAVITA</t>
  </si>
  <si>
    <t>CHIQUINQUIRÁ</t>
  </si>
  <si>
    <t>CHISCAS</t>
  </si>
  <si>
    <t>CHITA</t>
  </si>
  <si>
    <t>CHITARAQUE</t>
  </si>
  <si>
    <t>CHIVATÁ</t>
  </si>
  <si>
    <t>CIÉNEGA</t>
  </si>
  <si>
    <t>CÓMBITA</t>
  </si>
  <si>
    <t>COPER</t>
  </si>
  <si>
    <t>CORRALES</t>
  </si>
  <si>
    <t>COVARACHÍA</t>
  </si>
  <si>
    <t>CUBARÁ</t>
  </si>
  <si>
    <t>CUCAITA</t>
  </si>
  <si>
    <t>CUÍTIVA</t>
  </si>
  <si>
    <t>CHÍQUIZA</t>
  </si>
  <si>
    <t>CHIVOR</t>
  </si>
  <si>
    <t>DUITAMA</t>
  </si>
  <si>
    <t>EL COCUY</t>
  </si>
  <si>
    <t>EL ESPINO</t>
  </si>
  <si>
    <t>FIRAVITOBA</t>
  </si>
  <si>
    <t>FLORESTA</t>
  </si>
  <si>
    <t>GACHANTIVÁ</t>
  </si>
  <si>
    <t>GÁMEZA</t>
  </si>
  <si>
    <t>GARAGOA</t>
  </si>
  <si>
    <t>GUACAMAYAS</t>
  </si>
  <si>
    <t>GUATEQUE</t>
  </si>
  <si>
    <t>GUAYATÁ</t>
  </si>
  <si>
    <t>GÜICÁN DE LA SIERRA</t>
  </si>
  <si>
    <t>IZA</t>
  </si>
  <si>
    <t>JENESANO</t>
  </si>
  <si>
    <t>LABRANZAGRANDE</t>
  </si>
  <si>
    <t>LA CAPILLA</t>
  </si>
  <si>
    <t>LA VICTORIA</t>
  </si>
  <si>
    <t>LA UVITA</t>
  </si>
  <si>
    <t>VILLA DE LEYVA</t>
  </si>
  <si>
    <t>MACANAL</t>
  </si>
  <si>
    <t>MARIPÍ</t>
  </si>
  <si>
    <t>MIRAFLORES</t>
  </si>
  <si>
    <t>MONGUA</t>
  </si>
  <si>
    <t>MONGUÍ</t>
  </si>
  <si>
    <t>MONIQUIRÁ</t>
  </si>
  <si>
    <t>MOTAVITA</t>
  </si>
  <si>
    <t>MUZO</t>
  </si>
  <si>
    <t>NOBSA</t>
  </si>
  <si>
    <t>NUEVO COLÓN</t>
  </si>
  <si>
    <t>OICATÁ</t>
  </si>
  <si>
    <t>OTANCHE</t>
  </si>
  <si>
    <t>PACHAVITA</t>
  </si>
  <si>
    <t>PÁEZ</t>
  </si>
  <si>
    <t>PAIPA</t>
  </si>
  <si>
    <t>PAJARITO</t>
  </si>
  <si>
    <t>PANQUEBA</t>
  </si>
  <si>
    <t>PAUNA</t>
  </si>
  <si>
    <t>PAYA</t>
  </si>
  <si>
    <t>PAZ DE RÍO</t>
  </si>
  <si>
    <t>PESCA</t>
  </si>
  <si>
    <t>PISBA</t>
  </si>
  <si>
    <t>PUERTO BOYACÁ</t>
  </si>
  <si>
    <t>QUÍPAMA</t>
  </si>
  <si>
    <t>RAMIRIQUÍ</t>
  </si>
  <si>
    <t>RÁQUIRA</t>
  </si>
  <si>
    <t>RONDÓN</t>
  </si>
  <si>
    <t>SABOYÁ</t>
  </si>
  <si>
    <t>SÁCHICA</t>
  </si>
  <si>
    <t>SAMACÁ</t>
  </si>
  <si>
    <t>SAN EDUARDO</t>
  </si>
  <si>
    <t>SAN JOSÉ DE PARE</t>
  </si>
  <si>
    <t>SAN LUIS DE GACENO</t>
  </si>
  <si>
    <t>SAN MATEO</t>
  </si>
  <si>
    <t>SAN MIGUEL DE SEMA</t>
  </si>
  <si>
    <t>SAN PABLO DE BORBUR</t>
  </si>
  <si>
    <t>SANTANA</t>
  </si>
  <si>
    <t>SANTA MARÍA</t>
  </si>
  <si>
    <t>SANTA ROSA DE VITERBO</t>
  </si>
  <si>
    <t>SANTA SOFÍA</t>
  </si>
  <si>
    <t>SATIVANORTE</t>
  </si>
  <si>
    <t>SATIVASUR</t>
  </si>
  <si>
    <t>SIACHOQUE</t>
  </si>
  <si>
    <t>SOATÁ</t>
  </si>
  <si>
    <t>SOCOTÁ</t>
  </si>
  <si>
    <t>SOCHA</t>
  </si>
  <si>
    <t>SOGAMOSO</t>
  </si>
  <si>
    <t>SOMONDOCO</t>
  </si>
  <si>
    <t>SORA</t>
  </si>
  <si>
    <t>SOTAQUIRÁ</t>
  </si>
  <si>
    <t>SORACÁ</t>
  </si>
  <si>
    <t>SUSACÓN</t>
  </si>
  <si>
    <t>SUTAMARCHÁN</t>
  </si>
  <si>
    <t>SUTATENZA</t>
  </si>
  <si>
    <t>TASCO</t>
  </si>
  <si>
    <t>TENZA</t>
  </si>
  <si>
    <t>TIBANÁ</t>
  </si>
  <si>
    <t>TIBASOSA</t>
  </si>
  <si>
    <t>TINJACÁ</t>
  </si>
  <si>
    <t>TIPACOQUE</t>
  </si>
  <si>
    <t>TOCA</t>
  </si>
  <si>
    <t>TOGÜÍ</t>
  </si>
  <si>
    <t>TÓPAGA</t>
  </si>
  <si>
    <t>TOTA</t>
  </si>
  <si>
    <t>TUNUNGUÁ</t>
  </si>
  <si>
    <t>TURMEQUÉ</t>
  </si>
  <si>
    <t>TUTA</t>
  </si>
  <si>
    <t>TUTAZÁ</t>
  </si>
  <si>
    <t>ÚMBITA</t>
  </si>
  <si>
    <t>VENTAQUEMADA</t>
  </si>
  <si>
    <t>VIRACACHÁ</t>
  </si>
  <si>
    <t>ZETAQUIRA</t>
  </si>
  <si>
    <t>MANIZALES</t>
  </si>
  <si>
    <t>AGUADAS</t>
  </si>
  <si>
    <t>ANSERMA</t>
  </si>
  <si>
    <t>ARANZAZU</t>
  </si>
  <si>
    <t>BELALCÁZAR</t>
  </si>
  <si>
    <t>CHINCHINÁ</t>
  </si>
  <si>
    <t>FILADELFIA</t>
  </si>
  <si>
    <t>LA DORADA</t>
  </si>
  <si>
    <t>LA MERCED</t>
  </si>
  <si>
    <t>MANZANARES</t>
  </si>
  <si>
    <t>MARMATO</t>
  </si>
  <si>
    <t>MARQUETALIA</t>
  </si>
  <si>
    <t>MARULANDA</t>
  </si>
  <si>
    <t>NEIRA</t>
  </si>
  <si>
    <t>NORCASIA</t>
  </si>
  <si>
    <t>PÁCORA</t>
  </si>
  <si>
    <t>PALESTINA</t>
  </si>
  <si>
    <t>PENSILVANIA</t>
  </si>
  <si>
    <t>RIOSUCIO</t>
  </si>
  <si>
    <t>RISARALDA</t>
  </si>
  <si>
    <t>SALAMINA</t>
  </si>
  <si>
    <t>SAMANÁ</t>
  </si>
  <si>
    <t>SAN JOSÉ</t>
  </si>
  <si>
    <t>SUPÍA</t>
  </si>
  <si>
    <t>VICTORIA</t>
  </si>
  <si>
    <t>VILLAMARÍA</t>
  </si>
  <si>
    <t>VITERBO</t>
  </si>
  <si>
    <t>CAQUETÁ</t>
  </si>
  <si>
    <t>FLORENCIA</t>
  </si>
  <si>
    <t>ALBANIA</t>
  </si>
  <si>
    <t>BELÉN DE LOS ANDAQUÍES</t>
  </si>
  <si>
    <t>CARTAGENA DEL CHAIRÁ</t>
  </si>
  <si>
    <t>CURILLO</t>
  </si>
  <si>
    <t>EL DONCELLO</t>
  </si>
  <si>
    <t>EL PAUJÍL</t>
  </si>
  <si>
    <t>LA MONTAÑITA</t>
  </si>
  <si>
    <t>MILÁN</t>
  </si>
  <si>
    <t>MORELIA</t>
  </si>
  <si>
    <t>PUERTO RICO</t>
  </si>
  <si>
    <t>SAN JOSÉ DEL FRAGUA</t>
  </si>
  <si>
    <t>SAN VICENTE DEL CAGUÁN</t>
  </si>
  <si>
    <t>SOLANO</t>
  </si>
  <si>
    <t>SOLITA</t>
  </si>
  <si>
    <t>CAUCA</t>
  </si>
  <si>
    <t>POPAYÁN</t>
  </si>
  <si>
    <t>ALMAGUER</t>
  </si>
  <si>
    <t>BALBOA</t>
  </si>
  <si>
    <t>BUENOS AIRES</t>
  </si>
  <si>
    <t>CAJIBÍO</t>
  </si>
  <si>
    <t>CALDONO</t>
  </si>
  <si>
    <t>CALOTO</t>
  </si>
  <si>
    <t>CORINTO</t>
  </si>
  <si>
    <t>EL TAMBO</t>
  </si>
  <si>
    <t>GUACHENÉ</t>
  </si>
  <si>
    <t>GUAPI</t>
  </si>
  <si>
    <t>INZÁ</t>
  </si>
  <si>
    <t>JAMBALÓ</t>
  </si>
  <si>
    <t>LA SIERRA</t>
  </si>
  <si>
    <t>LA VEGA</t>
  </si>
  <si>
    <t>LÓPEZ DE MICAY</t>
  </si>
  <si>
    <t>MERCADERES</t>
  </si>
  <si>
    <t>MIRANDA</t>
  </si>
  <si>
    <t>PADILLA</t>
  </si>
  <si>
    <t>PATÍA</t>
  </si>
  <si>
    <t>PIAMONTE</t>
  </si>
  <si>
    <t>PIENDAMÓ - TUNÍA</t>
  </si>
  <si>
    <t>PUERTO TEJADA</t>
  </si>
  <si>
    <t>PURACÉ</t>
  </si>
  <si>
    <t>ROSAS</t>
  </si>
  <si>
    <t>SAN SEBASTIÁN</t>
  </si>
  <si>
    <t>SANTANDER DE QUILICHAO</t>
  </si>
  <si>
    <t>SILVIA</t>
  </si>
  <si>
    <t>SOTARÁ PAISPAMBA</t>
  </si>
  <si>
    <t>SUÁREZ</t>
  </si>
  <si>
    <t>SUCRE</t>
  </si>
  <si>
    <t>TIMBÍO</t>
  </si>
  <si>
    <t>TIMBIQUÍ</t>
  </si>
  <si>
    <t>TORIBÍO</t>
  </si>
  <si>
    <t>TOTORÓ</t>
  </si>
  <si>
    <t>VILLA RICA</t>
  </si>
  <si>
    <t>CESAR</t>
  </si>
  <si>
    <t>VALLEDUPAR</t>
  </si>
  <si>
    <t>AGUACHICA</t>
  </si>
  <si>
    <t>AGUSTÍN CODAZZI</t>
  </si>
  <si>
    <t>ASTREA</t>
  </si>
  <si>
    <t>BECERRIL</t>
  </si>
  <si>
    <t>BOSCONIA</t>
  </si>
  <si>
    <t>CHIMICHAGUA</t>
  </si>
  <si>
    <t>CHIRIGUANÁ</t>
  </si>
  <si>
    <t>CURUMANÍ</t>
  </si>
  <si>
    <t>EL COPEY</t>
  </si>
  <si>
    <t>EL PASO</t>
  </si>
  <si>
    <t>GAMARRA</t>
  </si>
  <si>
    <t>GONZÁLEZ</t>
  </si>
  <si>
    <t>LA GLORIA</t>
  </si>
  <si>
    <t>LA JAGUA DE IBIRICO</t>
  </si>
  <si>
    <t>MANAURE BALCÓN DEL CESAR</t>
  </si>
  <si>
    <t>PAILITAS</t>
  </si>
  <si>
    <t>PELAYA</t>
  </si>
  <si>
    <t>PUEBLO BELLO</t>
  </si>
  <si>
    <t>RÍO DE ORO</t>
  </si>
  <si>
    <t>LA PAZ</t>
  </si>
  <si>
    <t>SAN ALBERTO</t>
  </si>
  <si>
    <t>SAN DIEGO</t>
  </si>
  <si>
    <t>SAN MARTÍN</t>
  </si>
  <si>
    <t>TAMALAMEQUE</t>
  </si>
  <si>
    <t>MONTERÍA</t>
  </si>
  <si>
    <t>AYAPEL</t>
  </si>
  <si>
    <t>CANALETE</t>
  </si>
  <si>
    <t>CERETÉ</t>
  </si>
  <si>
    <t>CHIMÁ</t>
  </si>
  <si>
    <t>CHINÚ</t>
  </si>
  <si>
    <t>CIÉNAGA DE ORO</t>
  </si>
  <si>
    <t>COTORRA</t>
  </si>
  <si>
    <t>LA APARTADA</t>
  </si>
  <si>
    <t>LORICA</t>
  </si>
  <si>
    <t>LOS CÓRDOBAS</t>
  </si>
  <si>
    <t>MOMIL</t>
  </si>
  <si>
    <t>MONTELÍBANO</t>
  </si>
  <si>
    <t>MOÑITOS</t>
  </si>
  <si>
    <t>PLANETA RICA</t>
  </si>
  <si>
    <t>PUEBLO NUEVO</t>
  </si>
  <si>
    <t>PUERTO ESCONDIDO</t>
  </si>
  <si>
    <t>PUERTO LIBERTADOR</t>
  </si>
  <si>
    <t>PURÍSIMA DE LA CONCEPCIÓN</t>
  </si>
  <si>
    <t>SAHAGÚN</t>
  </si>
  <si>
    <t>SAN ANDRÉS DE SOTAVENTO</t>
  </si>
  <si>
    <t>SAN ANTERO</t>
  </si>
  <si>
    <t>SAN BERNARDO DEL VIENTO</t>
  </si>
  <si>
    <t>SAN JOSÉ DE URÉ</t>
  </si>
  <si>
    <t>SAN PELAYO</t>
  </si>
  <si>
    <t>TIERRALTA</t>
  </si>
  <si>
    <t>TUCHÍN</t>
  </si>
  <si>
    <t>VALENCIA</t>
  </si>
  <si>
    <t>CUNDINAMARCA</t>
  </si>
  <si>
    <t>AGUA DE DIOS</t>
  </si>
  <si>
    <t>ALBÁN</t>
  </si>
  <si>
    <t>ANAPOIMA</t>
  </si>
  <si>
    <t>ANOLAIMA</t>
  </si>
  <si>
    <t>ARBELÁEZ</t>
  </si>
  <si>
    <t>BELTRÁN</t>
  </si>
  <si>
    <t>BITUIMA</t>
  </si>
  <si>
    <t>BOJACÁ</t>
  </si>
  <si>
    <t>CABRERA</t>
  </si>
  <si>
    <t>CACHIPAY</t>
  </si>
  <si>
    <t>CAJICÁ</t>
  </si>
  <si>
    <t>CAPARRAPÍ</t>
  </si>
  <si>
    <t>CÁQUEZA</t>
  </si>
  <si>
    <t>CARMEN DE CARUPA</t>
  </si>
  <si>
    <t>CHAGUANÍ</t>
  </si>
  <si>
    <t>CHÍA</t>
  </si>
  <si>
    <t>CHIPAQUE</t>
  </si>
  <si>
    <t>CHOACHÍ</t>
  </si>
  <si>
    <t>CHOCONTÁ</t>
  </si>
  <si>
    <t>COGUA</t>
  </si>
  <si>
    <t>COTA</t>
  </si>
  <si>
    <t>CUCUNUBÁ</t>
  </si>
  <si>
    <t>EL COLEGIO</t>
  </si>
  <si>
    <t>EL ROSAL</t>
  </si>
  <si>
    <t>FACATATIVÁ</t>
  </si>
  <si>
    <t>FÓMEQUE</t>
  </si>
  <si>
    <t>FOSCA</t>
  </si>
  <si>
    <t>FUNZA</t>
  </si>
  <si>
    <t>FÚQUENE</t>
  </si>
  <si>
    <t>FUSAGASUGÁ</t>
  </si>
  <si>
    <t>GACHALÁ</t>
  </si>
  <si>
    <t>GACHANCIPÁ</t>
  </si>
  <si>
    <t>GACHETÁ</t>
  </si>
  <si>
    <t>GAMA</t>
  </si>
  <si>
    <t>GIRARDOT</t>
  </si>
  <si>
    <t>GUACHETÁ</t>
  </si>
  <si>
    <t>GUADUAS</t>
  </si>
  <si>
    <t>GUASCA</t>
  </si>
  <si>
    <t>GUATAQUÍ</t>
  </si>
  <si>
    <t>GUATAVITA</t>
  </si>
  <si>
    <t>GUAYABAL DE SÍQUIMA</t>
  </si>
  <si>
    <t>GUAYABETAL</t>
  </si>
  <si>
    <t>GUTIÉRREZ</t>
  </si>
  <si>
    <t>JERUSALÉN</t>
  </si>
  <si>
    <t>JUNÍN</t>
  </si>
  <si>
    <t>LA CALERA</t>
  </si>
  <si>
    <t>LA MESA</t>
  </si>
  <si>
    <t>LA PALMA</t>
  </si>
  <si>
    <t>LA PEÑA</t>
  </si>
  <si>
    <t>LENGUAZAQUE</t>
  </si>
  <si>
    <t>MACHETÁ</t>
  </si>
  <si>
    <t>MADRID</t>
  </si>
  <si>
    <t>MANTA</t>
  </si>
  <si>
    <t>MEDINA</t>
  </si>
  <si>
    <t>MOSQUERA</t>
  </si>
  <si>
    <t>NEMOCÓN</t>
  </si>
  <si>
    <t>NILO</t>
  </si>
  <si>
    <t>NIMAIMA</t>
  </si>
  <si>
    <t>NOCAIMA</t>
  </si>
  <si>
    <t>PACHO</t>
  </si>
  <si>
    <t>PAIME</t>
  </si>
  <si>
    <t>PANDI</t>
  </si>
  <si>
    <t>PARATEBUENO</t>
  </si>
  <si>
    <t>PASCA</t>
  </si>
  <si>
    <t>PUERTO SALGAR</t>
  </si>
  <si>
    <t>PULÍ</t>
  </si>
  <si>
    <t>QUEBRADANEGRA</t>
  </si>
  <si>
    <t>QUETAME</t>
  </si>
  <si>
    <t>QUIPILE</t>
  </si>
  <si>
    <t>APULO</t>
  </si>
  <si>
    <t>RICAURTE</t>
  </si>
  <si>
    <t>SAN ANTONIO DEL TEQUENDAMA</t>
  </si>
  <si>
    <t>SAN BERNARDO</t>
  </si>
  <si>
    <t>SAN CAYETANO</t>
  </si>
  <si>
    <t>SAN JUAN DE RIOSECO</t>
  </si>
  <si>
    <t>SASAIMA</t>
  </si>
  <si>
    <t>SESQUILÉ</t>
  </si>
  <si>
    <t>SIBATÉ</t>
  </si>
  <si>
    <t>SILVANIA</t>
  </si>
  <si>
    <t>SIMIJACA</t>
  </si>
  <si>
    <t>SOACHA</t>
  </si>
  <si>
    <t>SOPÓ</t>
  </si>
  <si>
    <t>SUBACHOQUE</t>
  </si>
  <si>
    <t>SUESCA</t>
  </si>
  <si>
    <t>SUPATÁ</t>
  </si>
  <si>
    <t>SUSA</t>
  </si>
  <si>
    <t>SUTATAUSA</t>
  </si>
  <si>
    <t>TABIO</t>
  </si>
  <si>
    <t>TAUSA</t>
  </si>
  <si>
    <t>TENA</t>
  </si>
  <si>
    <t>TENJO</t>
  </si>
  <si>
    <t>TIBACUY</t>
  </si>
  <si>
    <t>TIBIRITA</t>
  </si>
  <si>
    <t>TOCAIMA</t>
  </si>
  <si>
    <t>TOCANCIPÁ</t>
  </si>
  <si>
    <t>TOPAIPÍ</t>
  </si>
  <si>
    <t>UBALÁ</t>
  </si>
  <si>
    <t>UBAQUE</t>
  </si>
  <si>
    <t>VILLA DE SAN DIEGO DE UBATÉ</t>
  </si>
  <si>
    <t>UNE</t>
  </si>
  <si>
    <t>ÚTICA</t>
  </si>
  <si>
    <t>VERGARA</t>
  </si>
  <si>
    <t>VIANÍ</t>
  </si>
  <si>
    <t>VILLAGÓMEZ</t>
  </si>
  <si>
    <t>VILLAPINZÓN</t>
  </si>
  <si>
    <t>VILLETA</t>
  </si>
  <si>
    <t>VIOTÁ</t>
  </si>
  <si>
    <t>YACOPÍ</t>
  </si>
  <si>
    <t>ZIPACÓN</t>
  </si>
  <si>
    <t>ZIPAQUIRÁ</t>
  </si>
  <si>
    <t>CHOCÓ</t>
  </si>
  <si>
    <t>QUIBDÓ</t>
  </si>
  <si>
    <t>ACANDÍ</t>
  </si>
  <si>
    <t>ALTO BAUDÓ</t>
  </si>
  <si>
    <t>ATRATO</t>
  </si>
  <si>
    <t>BAGADÓ</t>
  </si>
  <si>
    <t>BAHÍA SOLANO</t>
  </si>
  <si>
    <t>BAJO BAUDÓ</t>
  </si>
  <si>
    <t>BOJAYÁ</t>
  </si>
  <si>
    <t>EL CANTÓN DEL SAN PABLO</t>
  </si>
  <si>
    <t>CARMEN DEL DARIÉN</t>
  </si>
  <si>
    <t>CÉRTEGUI</t>
  </si>
  <si>
    <t>CONDOTO</t>
  </si>
  <si>
    <t>EL CARMEN DE ATRATO</t>
  </si>
  <si>
    <t>EL LITORAL DEL SAN JUAN</t>
  </si>
  <si>
    <t>ISTMINA</t>
  </si>
  <si>
    <t>JURADÓ</t>
  </si>
  <si>
    <t>LLORÓ</t>
  </si>
  <si>
    <t>MEDIO ATRATO</t>
  </si>
  <si>
    <t>MEDIO BAUDÓ</t>
  </si>
  <si>
    <t>MEDIO SAN JUAN</t>
  </si>
  <si>
    <t>NÓVITA</t>
  </si>
  <si>
    <t>NUQUÍ</t>
  </si>
  <si>
    <t>RÍO IRÓ</t>
  </si>
  <si>
    <t>RÍO QUITO</t>
  </si>
  <si>
    <t>SAN JOSÉ DEL PALMAR</t>
  </si>
  <si>
    <t>SIPÍ</t>
  </si>
  <si>
    <t>TADÓ</t>
  </si>
  <si>
    <t>UNGUÍA</t>
  </si>
  <si>
    <t>UNIÓN PANAMERICANA</t>
  </si>
  <si>
    <t>HUILA</t>
  </si>
  <si>
    <t>NEIVA</t>
  </si>
  <si>
    <t>ACEVEDO</t>
  </si>
  <si>
    <t>AGRADO</t>
  </si>
  <si>
    <t>AIPE</t>
  </si>
  <si>
    <t>ALGECIRAS</t>
  </si>
  <si>
    <t>ALTAMIRA</t>
  </si>
  <si>
    <t>BARAYA</t>
  </si>
  <si>
    <t>CAMPOALEGRE</t>
  </si>
  <si>
    <t>COLOMBIA</t>
  </si>
  <si>
    <t>ELÍAS</t>
  </si>
  <si>
    <t>GARZÓN</t>
  </si>
  <si>
    <t>GIGANTE</t>
  </si>
  <si>
    <t>HOBO</t>
  </si>
  <si>
    <t>ÍQUIRA</t>
  </si>
  <si>
    <t>ISNOS</t>
  </si>
  <si>
    <t>LA ARGENTINA</t>
  </si>
  <si>
    <t>LA PLATA</t>
  </si>
  <si>
    <t>NÁTAGA</t>
  </si>
  <si>
    <t>OPORAPA</t>
  </si>
  <si>
    <t>PAICOL</t>
  </si>
  <si>
    <t>PALERMO</t>
  </si>
  <si>
    <t>PITAL</t>
  </si>
  <si>
    <t>PITALITO</t>
  </si>
  <si>
    <t>RIVERA</t>
  </si>
  <si>
    <t>SALADOBLANCO</t>
  </si>
  <si>
    <t>SAN AGUSTÍN</t>
  </si>
  <si>
    <t>SUAZA</t>
  </si>
  <si>
    <t>TARQUI</t>
  </si>
  <si>
    <t>TESALIA</t>
  </si>
  <si>
    <t>TELLO</t>
  </si>
  <si>
    <t>TERUEL</t>
  </si>
  <si>
    <t>TIMANÁ</t>
  </si>
  <si>
    <t>VILLAVIEJA</t>
  </si>
  <si>
    <t>YAGUARÁ</t>
  </si>
  <si>
    <t>LA GUAJIRA</t>
  </si>
  <si>
    <t>RIOHACHA</t>
  </si>
  <si>
    <t>BARRANCAS</t>
  </si>
  <si>
    <t>DIBULLA</t>
  </si>
  <si>
    <t>DISTRACCIÓN</t>
  </si>
  <si>
    <t>EL MOLINO</t>
  </si>
  <si>
    <t>FONSECA</t>
  </si>
  <si>
    <t>HATONUEVO</t>
  </si>
  <si>
    <t>LA JAGUA DEL PILAR</t>
  </si>
  <si>
    <t>MAICAO</t>
  </si>
  <si>
    <t>MANAURE</t>
  </si>
  <si>
    <t>SAN JUAN DEL CESAR</t>
  </si>
  <si>
    <t>URIBIA</t>
  </si>
  <si>
    <t>URUMITA</t>
  </si>
  <si>
    <t>MAGDALENA</t>
  </si>
  <si>
    <t>SANTA MARTA</t>
  </si>
  <si>
    <t>ALGARROBO</t>
  </si>
  <si>
    <t>ARACATACA</t>
  </si>
  <si>
    <t>ARIGUANÍ</t>
  </si>
  <si>
    <t>CERRO DE SAN ANTONIO</t>
  </si>
  <si>
    <t>CHIVOLO</t>
  </si>
  <si>
    <t>CIÉNAGA</t>
  </si>
  <si>
    <t>EL BANCO</t>
  </si>
  <si>
    <t>EL PIÑÓN</t>
  </si>
  <si>
    <t>EL RETÉN</t>
  </si>
  <si>
    <t>FUNDACIÓN</t>
  </si>
  <si>
    <t>GUAMAL</t>
  </si>
  <si>
    <t>NUEVA GRANADA</t>
  </si>
  <si>
    <t>PEDRAZA</t>
  </si>
  <si>
    <t>PIJIÑO DEL CARMEN</t>
  </si>
  <si>
    <t>PIVIJAY</t>
  </si>
  <si>
    <t>PLATO</t>
  </si>
  <si>
    <t>PUEBLOVIEJO</t>
  </si>
  <si>
    <t>REMOLINO</t>
  </si>
  <si>
    <t>SABANAS DE SAN ÁNGEL</t>
  </si>
  <si>
    <t>SAN SEBASTIÁN DE BUENAVISTA</t>
  </si>
  <si>
    <t>SAN ZENÓN</t>
  </si>
  <si>
    <t>SANTA ANA</t>
  </si>
  <si>
    <t>SANTA BÁRBARA DE PINTO</t>
  </si>
  <si>
    <t>SITIONUEVO</t>
  </si>
  <si>
    <t>TENERIFE</t>
  </si>
  <si>
    <t>ZAPAYÁN</t>
  </si>
  <si>
    <t>ZONA BANANERA</t>
  </si>
  <si>
    <t>META</t>
  </si>
  <si>
    <t>VILLAVICENCIO</t>
  </si>
  <si>
    <t>ACACÍAS</t>
  </si>
  <si>
    <t>BARRANCA DE UPÍA</t>
  </si>
  <si>
    <t>CABUYARO</t>
  </si>
  <si>
    <t>CASTILLA LA NUEVA</t>
  </si>
  <si>
    <t>CUBARRAL</t>
  </si>
  <si>
    <t>CUMARAL</t>
  </si>
  <si>
    <t>EL CALVARIO</t>
  </si>
  <si>
    <t>EL CASTILLO</t>
  </si>
  <si>
    <t>EL DORADO</t>
  </si>
  <si>
    <t>FUENTE DE ORO</t>
  </si>
  <si>
    <t>MAPIRIPÁN</t>
  </si>
  <si>
    <t>MESETAS</t>
  </si>
  <si>
    <t>LA MACARENA</t>
  </si>
  <si>
    <t>URIBE</t>
  </si>
  <si>
    <t>LEJANÍAS</t>
  </si>
  <si>
    <t>PUERTO CONCORDIA</t>
  </si>
  <si>
    <t>PUERTO GAITÁN</t>
  </si>
  <si>
    <t>PUERTO LÓPEZ</t>
  </si>
  <si>
    <t>PUERTO LLERAS</t>
  </si>
  <si>
    <t>RESTREPO</t>
  </si>
  <si>
    <t>SAN CARLOS DE GUAROA</t>
  </si>
  <si>
    <t>SAN JUAN DE ARAMA</t>
  </si>
  <si>
    <t>SAN JUANITO</t>
  </si>
  <si>
    <t>VISTAHERMOSA</t>
  </si>
  <si>
    <t>PASTO</t>
  </si>
  <si>
    <t>ALDANA</t>
  </si>
  <si>
    <t>ANCUYA</t>
  </si>
  <si>
    <t>ARBOLEDA</t>
  </si>
  <si>
    <t>BARBACOAS</t>
  </si>
  <si>
    <t>BUESACO</t>
  </si>
  <si>
    <t>COLÓN</t>
  </si>
  <si>
    <t>CONSACÁ</t>
  </si>
  <si>
    <t>CONTADERO</t>
  </si>
  <si>
    <t>CUASPUD CARLOSAMA</t>
  </si>
  <si>
    <t>CUMBAL</t>
  </si>
  <si>
    <t>CUMBITARA</t>
  </si>
  <si>
    <t>CHACHAGÜÍ</t>
  </si>
  <si>
    <t>EL CHARCO</t>
  </si>
  <si>
    <t>EL PEÑOL</t>
  </si>
  <si>
    <t>EL ROSARIO</t>
  </si>
  <si>
    <t>EL TABLÓN DE GÓMEZ</t>
  </si>
  <si>
    <t>FUNES</t>
  </si>
  <si>
    <t>GUACHUCAL</t>
  </si>
  <si>
    <t>GUAITARILLA</t>
  </si>
  <si>
    <t>GUALMATÁN</t>
  </si>
  <si>
    <t>ILES</t>
  </si>
  <si>
    <t>IMUÉS</t>
  </si>
  <si>
    <t>IPIALES</t>
  </si>
  <si>
    <t>LA CRUZ</t>
  </si>
  <si>
    <t>LA FLORIDA</t>
  </si>
  <si>
    <t>LA LLANADA</t>
  </si>
  <si>
    <t>LA TOLA</t>
  </si>
  <si>
    <t>LEIVA</t>
  </si>
  <si>
    <t>LINARES</t>
  </si>
  <si>
    <t>LOS ANDES</t>
  </si>
  <si>
    <t>MAGÜÍ</t>
  </si>
  <si>
    <t>MALLAMA</t>
  </si>
  <si>
    <t>OLAYA HERRERA</t>
  </si>
  <si>
    <t>OSPINA</t>
  </si>
  <si>
    <t>FRANCISCO PIZARRO</t>
  </si>
  <si>
    <t>POLICARPA</t>
  </si>
  <si>
    <t>POTOSÍ</t>
  </si>
  <si>
    <t>PROVIDENCIA</t>
  </si>
  <si>
    <t>PUERRES</t>
  </si>
  <si>
    <t>PUPIALES</t>
  </si>
  <si>
    <t>ROBERTO PAYÁN</t>
  </si>
  <si>
    <t>SAMANIEGO</t>
  </si>
  <si>
    <t>SANDONÁ</t>
  </si>
  <si>
    <t>SAN LORENZO</t>
  </si>
  <si>
    <t>SAN PEDRO DE CARTAGO</t>
  </si>
  <si>
    <t>SANTACRUZ</t>
  </si>
  <si>
    <t>SAPUYES</t>
  </si>
  <si>
    <t>TAMINANGO</t>
  </si>
  <si>
    <t>TANGUA</t>
  </si>
  <si>
    <t>SAN ANDRÉS DE TUMACO</t>
  </si>
  <si>
    <t>TÚQUERRES</t>
  </si>
  <si>
    <t>YACUANQUER</t>
  </si>
  <si>
    <t>NORTE DE SANTANDER</t>
  </si>
  <si>
    <t>SAN JOSÉ DE CÚCUTA</t>
  </si>
  <si>
    <t>ÁBREGO</t>
  </si>
  <si>
    <t>ARBOLEDAS</t>
  </si>
  <si>
    <t>BOCHALEMA</t>
  </si>
  <si>
    <t>BUCARASICA</t>
  </si>
  <si>
    <t>CÁCOTA</t>
  </si>
  <si>
    <t>CÁCHIRA</t>
  </si>
  <si>
    <t>CHINÁCOTA</t>
  </si>
  <si>
    <t>CHITAGÁ</t>
  </si>
  <si>
    <t>CONVENCIÓN</t>
  </si>
  <si>
    <t>CUCUTILLA</t>
  </si>
  <si>
    <t>DURANIA</t>
  </si>
  <si>
    <t>EL CARMEN</t>
  </si>
  <si>
    <t>EL TARRA</t>
  </si>
  <si>
    <t>EL ZULIA</t>
  </si>
  <si>
    <t>GRAMALOTE</t>
  </si>
  <si>
    <t>HACARÍ</t>
  </si>
  <si>
    <t>HERRÁN</t>
  </si>
  <si>
    <t>LABATECA</t>
  </si>
  <si>
    <t>LA ESPERANZA</t>
  </si>
  <si>
    <t>LA PLAYA</t>
  </si>
  <si>
    <t>LOS PATIOS</t>
  </si>
  <si>
    <t>LOURDES</t>
  </si>
  <si>
    <t>MUTISCUA</t>
  </si>
  <si>
    <t>OCAÑA</t>
  </si>
  <si>
    <t>PAMPLONA</t>
  </si>
  <si>
    <t>PAMPLONITA</t>
  </si>
  <si>
    <t>PUERTO SANTANDER</t>
  </si>
  <si>
    <t>RAGONVALIA</t>
  </si>
  <si>
    <t>SALAZAR</t>
  </si>
  <si>
    <t>SAN CALIXTO</t>
  </si>
  <si>
    <t>SANTIAGO</t>
  </si>
  <si>
    <t>SARDINATA</t>
  </si>
  <si>
    <t>SILOS</t>
  </si>
  <si>
    <t>TEORAMA</t>
  </si>
  <si>
    <t>TIBÚ</t>
  </si>
  <si>
    <t>VILLA CARO</t>
  </si>
  <si>
    <t>VILLA DEL ROSARIO</t>
  </si>
  <si>
    <t>QUINDÍO</t>
  </si>
  <si>
    <t>CALARCÁ</t>
  </si>
  <si>
    <t>CIRCASIA</t>
  </si>
  <si>
    <t>FILANDIA</t>
  </si>
  <si>
    <t>GÉNOVA</t>
  </si>
  <si>
    <t>LA TEBAIDA</t>
  </si>
  <si>
    <t>MONTENEGRO</t>
  </si>
  <si>
    <t>PIJAO</t>
  </si>
  <si>
    <t>QUIMBAYA</t>
  </si>
  <si>
    <t>SALENTO</t>
  </si>
  <si>
    <t>PEREIRA</t>
  </si>
  <si>
    <t>APÍA</t>
  </si>
  <si>
    <t>BELÉN DE UMBRÍA</t>
  </si>
  <si>
    <t>DOSQUEBRADAS</t>
  </si>
  <si>
    <t>GUÁTICA</t>
  </si>
  <si>
    <t>LA CELIA</t>
  </si>
  <si>
    <t>LA VIRGINIA</t>
  </si>
  <si>
    <t>MARSELLA</t>
  </si>
  <si>
    <t>MISTRATÓ</t>
  </si>
  <si>
    <t>PUEBLO RICO</t>
  </si>
  <si>
    <t>QUINCHÍA</t>
  </si>
  <si>
    <t>SANTA ROSA DE CABAL</t>
  </si>
  <si>
    <t>SANTUARIO</t>
  </si>
  <si>
    <t>SANTANDER</t>
  </si>
  <si>
    <t>BUCARAMANGA</t>
  </si>
  <si>
    <t>AGUADA</t>
  </si>
  <si>
    <t>ARATOCA</t>
  </si>
  <si>
    <t>BARICHARA</t>
  </si>
  <si>
    <t>BARRANCABERMEJA</t>
  </si>
  <si>
    <t>CALIFORNIA</t>
  </si>
  <si>
    <t>CAPITANEJO</t>
  </si>
  <si>
    <t>CARCASÍ</t>
  </si>
  <si>
    <t>CEPITÁ</t>
  </si>
  <si>
    <t>CERRITO</t>
  </si>
  <si>
    <t>CHARALÁ</t>
  </si>
  <si>
    <t>CHARTA</t>
  </si>
  <si>
    <t>CHIMA</t>
  </si>
  <si>
    <t>CHIPATÁ</t>
  </si>
  <si>
    <t>CIMITARRA</t>
  </si>
  <si>
    <t>CONFINES</t>
  </si>
  <si>
    <t>CONTRATACIÓN</t>
  </si>
  <si>
    <t>COROMORO</t>
  </si>
  <si>
    <t>CURITÍ</t>
  </si>
  <si>
    <t>EL CARMEN DE CHUCURÍ</t>
  </si>
  <si>
    <t>EL GUACAMAYO</t>
  </si>
  <si>
    <t>EL PLAYÓN</t>
  </si>
  <si>
    <t>ENCINO</t>
  </si>
  <si>
    <t>ENCISO</t>
  </si>
  <si>
    <t>FLORIÁN</t>
  </si>
  <si>
    <t>FLORIDABLANCA</t>
  </si>
  <si>
    <t>GALÁN</t>
  </si>
  <si>
    <t>GÁMBITA</t>
  </si>
  <si>
    <t>GIRÓN</t>
  </si>
  <si>
    <t>GUACA</t>
  </si>
  <si>
    <t>GUAPOTÁ</t>
  </si>
  <si>
    <t>GUAVATÁ</t>
  </si>
  <si>
    <t>GÜEPSA</t>
  </si>
  <si>
    <t>HATO</t>
  </si>
  <si>
    <t>JESÚS MARÍA</t>
  </si>
  <si>
    <t>JORDÁN</t>
  </si>
  <si>
    <t>LA BELLEZA</t>
  </si>
  <si>
    <t>LANDÁZURI</t>
  </si>
  <si>
    <t>LEBRIJA</t>
  </si>
  <si>
    <t>LOS SANTOS</t>
  </si>
  <si>
    <t>MACARAVITA</t>
  </si>
  <si>
    <t>MÁLAGA</t>
  </si>
  <si>
    <t>MATANZA</t>
  </si>
  <si>
    <t>MOGOTES</t>
  </si>
  <si>
    <t>MOLAGAVITA</t>
  </si>
  <si>
    <t>OCAMONTE</t>
  </si>
  <si>
    <t>OIBA</t>
  </si>
  <si>
    <t>ONZAGA</t>
  </si>
  <si>
    <t>PALMAR</t>
  </si>
  <si>
    <t>PALMAS DEL SOCORRO</t>
  </si>
  <si>
    <t>PÁRAMO</t>
  </si>
  <si>
    <t>PIEDECUESTA</t>
  </si>
  <si>
    <t>PINCHOTE</t>
  </si>
  <si>
    <t>PUENTE NACIONAL</t>
  </si>
  <si>
    <t>PUERTO PARRA</t>
  </si>
  <si>
    <t>PUERTO WILCHES</t>
  </si>
  <si>
    <t>SABANA DE TORRES</t>
  </si>
  <si>
    <t>SAN ANDRÉS</t>
  </si>
  <si>
    <t>SAN BENITO</t>
  </si>
  <si>
    <t>SAN GIL</t>
  </si>
  <si>
    <t>SAN JOAQUÍN</t>
  </si>
  <si>
    <t>SAN JOSÉ DE MIRANDA</t>
  </si>
  <si>
    <t>SAN MIGUEL</t>
  </si>
  <si>
    <t>SAN VICENTE DE CHUCURÍ</t>
  </si>
  <si>
    <t>SANTA HELENA DEL OPÓN</t>
  </si>
  <si>
    <t>SIMACOTA</t>
  </si>
  <si>
    <t>SOCORRO</t>
  </si>
  <si>
    <t>SUAITA</t>
  </si>
  <si>
    <t>SURATÁ</t>
  </si>
  <si>
    <t>TONA</t>
  </si>
  <si>
    <t>VALLE DE SAN JOSÉ</t>
  </si>
  <si>
    <t>VÉLEZ</t>
  </si>
  <si>
    <t>VETAS</t>
  </si>
  <si>
    <t>ZAPATOCA</t>
  </si>
  <si>
    <t>SINCELEJO</t>
  </si>
  <si>
    <t>CAIMITO</t>
  </si>
  <si>
    <t>COLOSÓ</t>
  </si>
  <si>
    <t>COROZAL</t>
  </si>
  <si>
    <t>COVEÑAS</t>
  </si>
  <si>
    <t>CHALÁN</t>
  </si>
  <si>
    <t>EL ROBLE</t>
  </si>
  <si>
    <t>GALERAS</t>
  </si>
  <si>
    <t>GUARANDA</t>
  </si>
  <si>
    <t>LOS PALMITOS</t>
  </si>
  <si>
    <t>MAJAGUAL</t>
  </si>
  <si>
    <t>MORROA</t>
  </si>
  <si>
    <t>OVEJAS</t>
  </si>
  <si>
    <t>PALMITO</t>
  </si>
  <si>
    <t>SAMPUÉS</t>
  </si>
  <si>
    <t>SAN BENITO ABAD</t>
  </si>
  <si>
    <t>SAN JUAN DE BETULIA</t>
  </si>
  <si>
    <t>SAN MARCOS</t>
  </si>
  <si>
    <t>SAN ONOFRE</t>
  </si>
  <si>
    <t>SAN PEDRO</t>
  </si>
  <si>
    <t>SAN LUIS DE SINCÉ</t>
  </si>
  <si>
    <t>SANTIAGO DE TOLÚ</t>
  </si>
  <si>
    <t>SAN JOSÉ DE TOLUVIEJO</t>
  </si>
  <si>
    <t>TOLIMA</t>
  </si>
  <si>
    <t>IBAGUÉ</t>
  </si>
  <si>
    <t>ALPUJARRA</t>
  </si>
  <si>
    <t>ALVARADO</t>
  </si>
  <si>
    <t>AMBALEMA</t>
  </si>
  <si>
    <t>ANZOÁTEGUI</t>
  </si>
  <si>
    <t>ARMERO</t>
  </si>
  <si>
    <t>ATACO</t>
  </si>
  <si>
    <t>CAJAMARCA</t>
  </si>
  <si>
    <t>CARMEN DE APICALÁ</t>
  </si>
  <si>
    <t>CASABIANCA</t>
  </si>
  <si>
    <t>CHAPARRAL</t>
  </si>
  <si>
    <t>COELLO</t>
  </si>
  <si>
    <t>COYAIMA</t>
  </si>
  <si>
    <t>CUNDAY</t>
  </si>
  <si>
    <t>DOLORES</t>
  </si>
  <si>
    <t>ESPINAL</t>
  </si>
  <si>
    <t>FALAN</t>
  </si>
  <si>
    <t>FLANDES</t>
  </si>
  <si>
    <t>FRESNO</t>
  </si>
  <si>
    <t>GUAMO</t>
  </si>
  <si>
    <t>HERVEO</t>
  </si>
  <si>
    <t>HONDA</t>
  </si>
  <si>
    <t>ICONONZO</t>
  </si>
  <si>
    <t>LÉRIDA</t>
  </si>
  <si>
    <t>LÍBANO</t>
  </si>
  <si>
    <t>SAN SEBASTIÁN DE MARIQUITA</t>
  </si>
  <si>
    <t>MELGAR</t>
  </si>
  <si>
    <t>MURILLO</t>
  </si>
  <si>
    <t>NATAGAIMA</t>
  </si>
  <si>
    <t>ORTEGA</t>
  </si>
  <si>
    <t>PALOCABILDO</t>
  </si>
  <si>
    <t>PIEDRAS</t>
  </si>
  <si>
    <t>PLANADAS</t>
  </si>
  <si>
    <t>PRADO</t>
  </si>
  <si>
    <t>PURIFICACIÓN</t>
  </si>
  <si>
    <t>RIOBLANCO</t>
  </si>
  <si>
    <t>RONCESVALLES</t>
  </si>
  <si>
    <t>ROVIRA</t>
  </si>
  <si>
    <t>SALDAÑA</t>
  </si>
  <si>
    <t>SAN ANTONIO</t>
  </si>
  <si>
    <t>SANTA ISABEL</t>
  </si>
  <si>
    <t>VALLE DE SAN JUAN</t>
  </si>
  <si>
    <t>VENADILLO</t>
  </si>
  <si>
    <t>VILLAHERMOSA</t>
  </si>
  <si>
    <t>VILLARRICA</t>
  </si>
  <si>
    <t>VALLE DEL CAUCA</t>
  </si>
  <si>
    <t>SANTIAGO DE CALI</t>
  </si>
  <si>
    <t>ALCALÁ</t>
  </si>
  <si>
    <t>ANDALUCÍA</t>
  </si>
  <si>
    <t>ANSERMANUEVO</t>
  </si>
  <si>
    <t>BUENAVENTURA</t>
  </si>
  <si>
    <t>GUADALAJARA DE BUGA</t>
  </si>
  <si>
    <t>BUGALAGRANDE</t>
  </si>
  <si>
    <t>CAICEDONIA</t>
  </si>
  <si>
    <t>CALIMA</t>
  </si>
  <si>
    <t>CARTAGO</t>
  </si>
  <si>
    <t>DAGUA</t>
  </si>
  <si>
    <t>EL ÁGUILA</t>
  </si>
  <si>
    <t>EL CAIRO</t>
  </si>
  <si>
    <t>EL CERRITO</t>
  </si>
  <si>
    <t>EL DOVIO</t>
  </si>
  <si>
    <t>FLORIDA</t>
  </si>
  <si>
    <t>GINEBRA</t>
  </si>
  <si>
    <t>GUACARÍ</t>
  </si>
  <si>
    <t>JAMUNDÍ</t>
  </si>
  <si>
    <t>LA CUMBRE</t>
  </si>
  <si>
    <t>OBANDO</t>
  </si>
  <si>
    <t>PALMIRA</t>
  </si>
  <si>
    <t>PRADERA</t>
  </si>
  <si>
    <t>RIOFRÍO</t>
  </si>
  <si>
    <t>ROLDANILLO</t>
  </si>
  <si>
    <t>SEVILLA</t>
  </si>
  <si>
    <t>TORO</t>
  </si>
  <si>
    <t>TRUJILLO</t>
  </si>
  <si>
    <t>TULUÁ</t>
  </si>
  <si>
    <t>ULLOA</t>
  </si>
  <si>
    <t>VERSALLES</t>
  </si>
  <si>
    <t>VIJES</t>
  </si>
  <si>
    <t>YOTOCO</t>
  </si>
  <si>
    <t>YUMBO</t>
  </si>
  <si>
    <t>ZARZAL</t>
  </si>
  <si>
    <t>ARAUCA</t>
  </si>
  <si>
    <t>ARAUQUITA</t>
  </si>
  <si>
    <t>CRAVO NORTE</t>
  </si>
  <si>
    <t>FORTUL</t>
  </si>
  <si>
    <t>PUERTO RONDÓN</t>
  </si>
  <si>
    <t>SARAVENA</t>
  </si>
  <si>
    <t>TAME</t>
  </si>
  <si>
    <t>CASANARE</t>
  </si>
  <si>
    <t>YOPAL</t>
  </si>
  <si>
    <t>AGUAZUL</t>
  </si>
  <si>
    <t>CHÁMEZA</t>
  </si>
  <si>
    <t>HATO COROZAL</t>
  </si>
  <si>
    <t>LA SALINA</t>
  </si>
  <si>
    <t>MANÍ</t>
  </si>
  <si>
    <t>MONTERREY</t>
  </si>
  <si>
    <t>NUNCHÍA</t>
  </si>
  <si>
    <t>OROCUÉ</t>
  </si>
  <si>
    <t>PAZ DE ARIPORO</t>
  </si>
  <si>
    <t>PORE</t>
  </si>
  <si>
    <t>RECETOR</t>
  </si>
  <si>
    <t>SÁCAMA</t>
  </si>
  <si>
    <t>SAN LUIS DE PALENQUE</t>
  </si>
  <si>
    <t>TÁMARA</t>
  </si>
  <si>
    <t>TAURAMENA</t>
  </si>
  <si>
    <t>TRINIDAD</t>
  </si>
  <si>
    <t>PUTUMAYO</t>
  </si>
  <si>
    <t>MOCOA</t>
  </si>
  <si>
    <t>ORITO</t>
  </si>
  <si>
    <t>PUERTO ASÍS</t>
  </si>
  <si>
    <t>PUERTO CAICEDO</t>
  </si>
  <si>
    <t>PUERTO GUZMÁN</t>
  </si>
  <si>
    <t>PUERTO LEGUÍZAMO</t>
  </si>
  <si>
    <t>SIBUNDOY</t>
  </si>
  <si>
    <t>VALLE DEL GUAMUEZ</t>
  </si>
  <si>
    <t>VILLAGARZÓN</t>
  </si>
  <si>
    <t>ARCHIPIÉLAGO DE SAN ANDRÉS, PROVIDENCIA Y SANTA CATALINA</t>
  </si>
  <si>
    <t>AMAZONAS</t>
  </si>
  <si>
    <t>LETICIA</t>
  </si>
  <si>
    <t>EL ENCANTO</t>
  </si>
  <si>
    <t>LA CHORRERA</t>
  </si>
  <si>
    <t>LA PEDRERA</t>
  </si>
  <si>
    <t>PUERTO NARIÑO</t>
  </si>
  <si>
    <t>TARAPACÁ</t>
  </si>
  <si>
    <t>GUAINÍA</t>
  </si>
  <si>
    <t>INÍRIDA</t>
  </si>
  <si>
    <t>BARRANCOMINAS</t>
  </si>
  <si>
    <t>SAN FELIPE</t>
  </si>
  <si>
    <t>MORICHAL</t>
  </si>
  <si>
    <t>GUAVIARE</t>
  </si>
  <si>
    <t>SAN JOSÉ DEL GUAVIARE</t>
  </si>
  <si>
    <t>EL RETORNO</t>
  </si>
  <si>
    <t>VAUPÉS</t>
  </si>
  <si>
    <t>MITÚ</t>
  </si>
  <si>
    <t>CARURÚ</t>
  </si>
  <si>
    <t>TARAIRA</t>
  </si>
  <si>
    <t>VICHADA</t>
  </si>
  <si>
    <t>PUERTO CARREÑO</t>
  </si>
  <si>
    <t>LA PRIMAVERA</t>
  </si>
  <si>
    <t>SANTA ROSALÍA</t>
  </si>
  <si>
    <t>CUMARIBO</t>
  </si>
  <si>
    <t>00</t>
  </si>
  <si>
    <t>Total Nacional</t>
  </si>
  <si>
    <t>00000</t>
  </si>
  <si>
    <t>SENA</t>
  </si>
  <si>
    <t>ICBF</t>
  </si>
  <si>
    <t>Act. de atención de la salud humana</t>
  </si>
  <si>
    <t>Actividades de los hogares individuales</t>
  </si>
  <si>
    <t>Otros</t>
  </si>
  <si>
    <t>Más de 85 años</t>
  </si>
  <si>
    <t>Público</t>
  </si>
  <si>
    <t>Privado</t>
  </si>
  <si>
    <t>Indep.</t>
  </si>
  <si>
    <t xml:space="preserve">Contribución </t>
  </si>
  <si>
    <t>Anexos Técnicos Dependientes</t>
  </si>
  <si>
    <t>ene-25</t>
  </si>
  <si>
    <t>feb-25</t>
  </si>
  <si>
    <t>mar-25</t>
  </si>
  <si>
    <t>abr-25</t>
  </si>
  <si>
    <t>may-25</t>
  </si>
  <si>
    <t>jun-25</t>
  </si>
  <si>
    <t>jul-25</t>
  </si>
  <si>
    <t>ago-25</t>
  </si>
  <si>
    <t>sep-25</t>
  </si>
  <si>
    <t>oct-25</t>
  </si>
  <si>
    <t>Desconocido</t>
  </si>
  <si>
    <t>nov-25</t>
  </si>
  <si>
    <t>NOV</t>
  </si>
  <si>
    <t>dic-25</t>
  </si>
  <si>
    <t>PUERTO ALEGRÍA</t>
  </si>
  <si>
    <t>DIC</t>
  </si>
  <si>
    <t>Fecha de corte: 13 de marzo de 2026</t>
  </si>
  <si>
    <t>ene-26</t>
  </si>
  <si>
    <t>ENE</t>
  </si>
  <si>
    <t>Ene 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</si>
</sst>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0"/>
    <numFmt numFmtId="165" formatCode="0.0%"/>
    <numFmt numFmtId="166" formatCode="&quot;$&quot;\ #,##0"/>
    <numFmt numFmtId="167" formatCode="_-* #,##0_-;\-* #,##0_-;_-* &quot;-&quot;??_-;_-@_-"/>
  </numFmts>
  <fonts count="19" x14ac:knownFonts="1">
    <font>
      <sz val="11"/>
      <color theme="1"/>
      <name val="Calibri"/>
      <family val="2"/>
      <scheme val="minor"/>
    </font>
    <font>
      <sz val="11"/>
      <color theme="1"/>
      <name val="Calibri"/>
      <family val="2"/>
      <scheme val="minor"/>
    </font>
    <font>
      <sz val="8"/>
      <color rgb="FF000000"/>
      <name val="Verdana"/>
      <family val="2"/>
    </font>
    <font>
      <sz val="8"/>
      <color theme="1"/>
      <name val="Verdana"/>
      <family val="2"/>
    </font>
    <font>
      <b/>
      <sz val="8"/>
      <name val="Verdana"/>
      <family val="2"/>
    </font>
    <font>
      <sz val="8"/>
      <name val="Verdana"/>
      <family val="2"/>
    </font>
    <font>
      <b/>
      <sz val="10"/>
      <color theme="0"/>
      <name val="Verdana"/>
      <family val="2"/>
    </font>
    <font>
      <sz val="11"/>
      <color theme="1"/>
      <name val="Verdana"/>
      <family val="2"/>
    </font>
    <font>
      <b/>
      <sz val="8"/>
      <color theme="1"/>
      <name val="Verdana"/>
      <family val="2"/>
    </font>
    <font>
      <sz val="9"/>
      <name val="Calibri"/>
      <family val="2"/>
      <scheme val="minor"/>
    </font>
    <font>
      <sz val="8"/>
      <name val="Calibri"/>
      <family val="2"/>
      <scheme val="minor"/>
    </font>
    <font>
      <b/>
      <sz val="11"/>
      <color theme="1"/>
      <name val="Calibri"/>
      <family val="2"/>
      <scheme val="minor"/>
    </font>
    <font>
      <b/>
      <sz val="16"/>
      <name val="Verdana"/>
      <family val="2"/>
    </font>
    <font>
      <b/>
      <sz val="9"/>
      <color theme="1"/>
      <name val="Verdana"/>
      <family val="2"/>
    </font>
    <font>
      <b/>
      <sz val="10"/>
      <name val="Verdana"/>
      <family val="2"/>
    </font>
    <font>
      <sz val="11"/>
      <color theme="1"/>
      <name val="Calibri"/>
      <family val="2"/>
    </font>
    <font>
      <u/>
      <sz val="11"/>
      <color theme="1"/>
      <name val="Calibri"/>
      <family val="2"/>
      <scheme val="minor"/>
    </font>
    <font>
      <b/>
      <sz val="16"/>
      <color theme="1"/>
      <name val="Verdana"/>
      <family val="2"/>
    </font>
    <font>
      <u/>
      <sz val="11"/>
      <color theme="1"/>
      <name val="Verdana"/>
      <family val="2"/>
    </font>
  </fonts>
  <fills count="6">
    <fill>
      <patternFill patternType="none"/>
    </fill>
    <fill>
      <patternFill patternType="gray125"/>
    </fill>
    <fill>
      <patternFill patternType="solid">
        <fgColor theme="9" tint="-0.499984740745262"/>
        <bgColor indexed="64"/>
      </patternFill>
    </fill>
    <fill>
      <patternFill patternType="solid">
        <fgColor rgb="FF375623"/>
        <bgColor indexed="64"/>
      </patternFill>
    </fill>
    <fill>
      <patternFill patternType="solid">
        <fgColor theme="9" tint="0.59999389629810485"/>
        <bgColor indexed="64"/>
      </patternFill>
    </fill>
    <fill>
      <patternFill patternType="solid">
        <fgColor rgb="FFC5E0B3"/>
        <bgColor rgb="FFC5E0B3"/>
      </patternFill>
    </fill>
  </fills>
  <borders count="47">
    <border>
      <left/>
      <right/>
      <top/>
      <bottom/>
      <diagonal/>
    </border>
    <border>
      <left style="medium">
        <color rgb="FF000000"/>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rgb="FF000000"/>
      </top>
      <bottom style="thin">
        <color indexed="64"/>
      </bottom>
      <diagonal/>
    </border>
    <border>
      <left/>
      <right/>
      <top style="medium">
        <color rgb="FF000000"/>
      </top>
      <bottom/>
      <diagonal/>
    </border>
    <border>
      <left/>
      <right style="medium">
        <color rgb="FF000000"/>
      </right>
      <top style="medium">
        <color rgb="FF000000"/>
      </top>
      <bottom/>
      <diagonal/>
    </border>
    <border>
      <left/>
      <right style="medium">
        <color rgb="FF000000"/>
      </right>
      <top/>
      <bottom/>
      <diagonal/>
    </border>
    <border>
      <left style="medium">
        <color rgb="FF000000"/>
      </left>
      <right/>
      <top style="medium">
        <color rgb="FF000000"/>
      </top>
      <bottom/>
      <diagonal/>
    </border>
    <border>
      <left style="medium">
        <color rgb="FF000000"/>
      </left>
      <right/>
      <top/>
      <bottom style="medium">
        <color indexed="64"/>
      </bottom>
      <diagonal/>
    </border>
    <border>
      <left/>
      <right style="medium">
        <color rgb="FF000000"/>
      </right>
      <top/>
      <bottom style="medium">
        <color indexed="64"/>
      </bottom>
      <diagonal/>
    </border>
  </borders>
  <cellStyleXfs count="3">
    <xf numFmtId="0" fontId="0" fillId="0" borderId="0"/>
    <xf numFmtId="9" fontId="1" fillId="0" borderId="0" applyFont="0" applyFill="0" applyBorder="0" applyAlignment="0" applyProtection="0"/>
    <xf numFmtId="43" fontId="1" fillId="0" borderId="0" applyFont="0" applyFill="0" applyBorder="0" applyAlignment="0" applyProtection="0"/>
  </cellStyleXfs>
  <cellXfs count="270">
    <xf numFmtId="0" fontId="0" fillId="0" borderId="0" xfId="0"/>
    <xf numFmtId="0" fontId="5" fillId="0" borderId="7" xfId="0" applyFont="1" applyBorder="1" applyAlignment="1">
      <alignment horizontal="left" readingOrder="1"/>
    </xf>
    <xf numFmtId="0" fontId="5" fillId="0" borderId="12" xfId="0" applyFont="1" applyBorder="1" applyAlignment="1">
      <alignment horizontal="left" readingOrder="1"/>
    </xf>
    <xf numFmtId="0" fontId="4" fillId="0" borderId="8" xfId="0" applyFont="1" applyBorder="1" applyAlignment="1">
      <alignment horizontal="left" readingOrder="1"/>
    </xf>
    <xf numFmtId="0" fontId="5" fillId="0" borderId="0" xfId="0" applyFont="1"/>
    <xf numFmtId="0" fontId="4" fillId="0" borderId="0" xfId="0" applyFont="1"/>
    <xf numFmtId="0" fontId="5" fillId="0" borderId="0" xfId="0" applyFont="1" applyAlignment="1">
      <alignment horizontal="left" readingOrder="1"/>
    </xf>
    <xf numFmtId="0" fontId="5" fillId="0" borderId="0" xfId="0" applyFont="1" applyAlignment="1">
      <alignment horizontal="center" vertical="center"/>
    </xf>
    <xf numFmtId="0" fontId="7" fillId="0" borderId="0" xfId="0" applyFont="1"/>
    <xf numFmtId="0" fontId="3" fillId="0" borderId="0" xfId="0" applyFont="1"/>
    <xf numFmtId="0" fontId="8" fillId="0" borderId="2" xfId="0" applyFont="1" applyBorder="1" applyAlignment="1">
      <alignment horizontal="center" vertical="center" wrapText="1"/>
    </xf>
    <xf numFmtId="0" fontId="3" fillId="0" borderId="5" xfId="0" applyFont="1" applyBorder="1" applyAlignment="1">
      <alignment horizontal="left" vertical="center"/>
    </xf>
    <xf numFmtId="0" fontId="3" fillId="0" borderId="0" xfId="0" applyFont="1" applyAlignment="1">
      <alignment horizontal="center" vertical="center"/>
    </xf>
    <xf numFmtId="164" fontId="3" fillId="0" borderId="0" xfId="0" applyNumberFormat="1" applyFont="1" applyAlignment="1">
      <alignment horizontal="right"/>
    </xf>
    <xf numFmtId="165" fontId="3" fillId="0" borderId="0" xfId="1" applyNumberFormat="1" applyFont="1" applyBorder="1" applyAlignment="1">
      <alignment horizontal="right"/>
    </xf>
    <xf numFmtId="0" fontId="9" fillId="0" borderId="0" xfId="0" applyFont="1"/>
    <xf numFmtId="0" fontId="5" fillId="0" borderId="1" xfId="0" applyFont="1" applyBorder="1" applyAlignment="1">
      <alignment vertical="center" readingOrder="1"/>
    </xf>
    <xf numFmtId="0" fontId="2" fillId="0" borderId="0" xfId="0" applyFont="1" applyAlignment="1">
      <alignment horizontal="left" readingOrder="1"/>
    </xf>
    <xf numFmtId="10" fontId="5" fillId="0" borderId="0" xfId="1" applyNumberFormat="1" applyFont="1" applyFill="1" applyAlignment="1"/>
    <xf numFmtId="3" fontId="5" fillId="0" borderId="0" xfId="0" applyNumberFormat="1" applyFont="1" applyAlignment="1">
      <alignment horizontal="center" vertical="center" readingOrder="1"/>
    </xf>
    <xf numFmtId="10" fontId="5" fillId="0" borderId="0" xfId="0" applyNumberFormat="1" applyFont="1" applyAlignment="1">
      <alignment horizontal="center" vertical="center" readingOrder="1"/>
    </xf>
    <xf numFmtId="17" fontId="4" fillId="0" borderId="12" xfId="0" quotePrefix="1" applyNumberFormat="1" applyFont="1" applyBorder="1" applyAlignment="1">
      <alignment horizontal="center" vertical="center" readingOrder="1"/>
    </xf>
    <xf numFmtId="17" fontId="4" fillId="0" borderId="13" xfId="0" quotePrefix="1" applyNumberFormat="1" applyFont="1" applyBorder="1" applyAlignment="1">
      <alignment horizontal="center" vertical="center" readingOrder="1"/>
    </xf>
    <xf numFmtId="0" fontId="3" fillId="0" borderId="6" xfId="0" applyFont="1" applyBorder="1" applyAlignment="1">
      <alignment horizontal="center"/>
    </xf>
    <xf numFmtId="0" fontId="8" fillId="0" borderId="15" xfId="0" applyFont="1" applyBorder="1" applyAlignment="1">
      <alignment horizontal="center"/>
    </xf>
    <xf numFmtId="0" fontId="8" fillId="0" borderId="6" xfId="0" applyFont="1" applyBorder="1" applyAlignment="1">
      <alignment horizontal="center"/>
    </xf>
    <xf numFmtId="0" fontId="8" fillId="0" borderId="16" xfId="0" applyFont="1" applyBorder="1" applyAlignment="1">
      <alignment horizontal="center"/>
    </xf>
    <xf numFmtId="3" fontId="3" fillId="0" borderId="7" xfId="0" applyNumberFormat="1" applyFont="1" applyBorder="1" applyAlignment="1">
      <alignment horizontal="center" vertical="center"/>
    </xf>
    <xf numFmtId="3" fontId="3" fillId="0" borderId="12" xfId="0" applyNumberFormat="1" applyFont="1" applyBorder="1" applyAlignment="1">
      <alignment horizontal="center" vertical="center"/>
    </xf>
    <xf numFmtId="3" fontId="3" fillId="0" borderId="0" xfId="0" applyNumberFormat="1" applyFont="1" applyAlignment="1">
      <alignment horizontal="center" vertical="center"/>
    </xf>
    <xf numFmtId="3" fontId="3" fillId="0" borderId="5" xfId="0" applyNumberFormat="1" applyFont="1" applyBorder="1" applyAlignment="1">
      <alignment horizontal="center" vertical="center"/>
    </xf>
    <xf numFmtId="3" fontId="3" fillId="0" borderId="13" xfId="0" applyNumberFormat="1" applyFont="1" applyBorder="1" applyAlignment="1">
      <alignment horizontal="center" vertical="center"/>
    </xf>
    <xf numFmtId="3" fontId="3" fillId="0" borderId="14" xfId="0" applyNumberFormat="1" applyFont="1" applyBorder="1" applyAlignment="1">
      <alignment horizontal="center" vertical="center"/>
    </xf>
    <xf numFmtId="10" fontId="3" fillId="0" borderId="7" xfId="1" applyNumberFormat="1" applyFont="1" applyBorder="1" applyAlignment="1">
      <alignment horizontal="center" vertical="center"/>
    </xf>
    <xf numFmtId="10" fontId="3" fillId="0" borderId="0" xfId="1" applyNumberFormat="1" applyFont="1" applyBorder="1" applyAlignment="1">
      <alignment horizontal="center" vertical="center"/>
    </xf>
    <xf numFmtId="10" fontId="3" fillId="0" borderId="5" xfId="1" applyNumberFormat="1" applyFont="1" applyBorder="1" applyAlignment="1">
      <alignment horizontal="center" vertical="center"/>
    </xf>
    <xf numFmtId="10" fontId="3" fillId="0" borderId="12" xfId="1" applyNumberFormat="1" applyFont="1" applyBorder="1" applyAlignment="1">
      <alignment horizontal="center" vertical="center"/>
    </xf>
    <xf numFmtId="10" fontId="3" fillId="0" borderId="13" xfId="1" applyNumberFormat="1" applyFont="1" applyBorder="1" applyAlignment="1">
      <alignment horizontal="center" vertical="center"/>
    </xf>
    <xf numFmtId="10" fontId="3" fillId="0" borderId="14" xfId="1" applyNumberFormat="1" applyFont="1" applyBorder="1" applyAlignment="1">
      <alignment horizontal="center" vertical="center"/>
    </xf>
    <xf numFmtId="3" fontId="3" fillId="0" borderId="9" xfId="0" applyNumberFormat="1" applyFont="1" applyBorder="1" applyAlignment="1">
      <alignment horizontal="center" vertical="center"/>
    </xf>
    <xf numFmtId="3" fontId="3" fillId="0" borderId="10" xfId="0" applyNumberFormat="1" applyFont="1" applyBorder="1" applyAlignment="1">
      <alignment horizontal="center" vertical="center"/>
    </xf>
    <xf numFmtId="3" fontId="3" fillId="0" borderId="11" xfId="0" applyNumberFormat="1" applyFont="1" applyBorder="1" applyAlignment="1">
      <alignment horizontal="center" vertical="center"/>
    </xf>
    <xf numFmtId="3" fontId="8" fillId="0" borderId="8" xfId="0" applyNumberFormat="1" applyFont="1" applyBorder="1" applyAlignment="1">
      <alignment horizontal="center" vertical="center"/>
    </xf>
    <xf numFmtId="3" fontId="8" fillId="0" borderId="4" xfId="0" applyNumberFormat="1" applyFont="1" applyBorder="1" applyAlignment="1">
      <alignment horizontal="center" vertical="center"/>
    </xf>
    <xf numFmtId="10" fontId="3" fillId="0" borderId="9" xfId="1" applyNumberFormat="1" applyFont="1" applyBorder="1" applyAlignment="1">
      <alignment horizontal="center" vertical="center"/>
    </xf>
    <xf numFmtId="10" fontId="3" fillId="0" borderId="10" xfId="1" applyNumberFormat="1" applyFont="1" applyBorder="1" applyAlignment="1">
      <alignment horizontal="center" vertical="center"/>
    </xf>
    <xf numFmtId="10" fontId="3" fillId="0" borderId="11" xfId="1" applyNumberFormat="1" applyFont="1" applyBorder="1" applyAlignment="1">
      <alignment horizontal="center" vertical="center"/>
    </xf>
    <xf numFmtId="0" fontId="8" fillId="0" borderId="3" xfId="0" applyFont="1" applyBorder="1" applyAlignment="1">
      <alignment horizontal="center"/>
    </xf>
    <xf numFmtId="0" fontId="8" fillId="0" borderId="3" xfId="0" applyFont="1" applyBorder="1" applyAlignment="1">
      <alignment horizontal="center" vertical="center"/>
    </xf>
    <xf numFmtId="165" fontId="7" fillId="0" borderId="0" xfId="1" applyNumberFormat="1" applyFont="1"/>
    <xf numFmtId="3" fontId="5" fillId="0" borderId="0" xfId="0" applyNumberFormat="1" applyFont="1"/>
    <xf numFmtId="17" fontId="4" fillId="0" borderId="2" xfId="0" quotePrefix="1" applyNumberFormat="1" applyFont="1" applyBorder="1" applyAlignment="1">
      <alignment horizontal="center" vertical="center" readingOrder="1"/>
    </xf>
    <xf numFmtId="3" fontId="0" fillId="0" borderId="0" xfId="0" applyNumberFormat="1"/>
    <xf numFmtId="3" fontId="7" fillId="0" borderId="0" xfId="0" applyNumberFormat="1" applyFont="1"/>
    <xf numFmtId="10" fontId="3" fillId="0" borderId="15" xfId="1" applyNumberFormat="1" applyFont="1" applyBorder="1" applyAlignment="1">
      <alignment horizontal="center" vertical="center"/>
    </xf>
    <xf numFmtId="10" fontId="3" fillId="0" borderId="6" xfId="1" applyNumberFormat="1" applyFont="1" applyBorder="1" applyAlignment="1">
      <alignment horizontal="center" vertical="center"/>
    </xf>
    <xf numFmtId="10" fontId="3" fillId="0" borderId="16" xfId="1" applyNumberFormat="1" applyFont="1" applyBorder="1" applyAlignment="1">
      <alignment horizontal="center" vertical="center"/>
    </xf>
    <xf numFmtId="0" fontId="11" fillId="0" borderId="0" xfId="0" applyFont="1"/>
    <xf numFmtId="17" fontId="4" fillId="0" borderId="4" xfId="0" quotePrefix="1" applyNumberFormat="1" applyFont="1" applyBorder="1" applyAlignment="1">
      <alignment horizontal="center" vertical="center" readingOrder="1"/>
    </xf>
    <xf numFmtId="0" fontId="11" fillId="0" borderId="0" xfId="0" applyFont="1" applyAlignment="1">
      <alignment horizontal="center" vertical="center"/>
    </xf>
    <xf numFmtId="3" fontId="11" fillId="0" borderId="0" xfId="0" applyNumberFormat="1" applyFont="1" applyAlignment="1">
      <alignment horizontal="center" vertical="center"/>
    </xf>
    <xf numFmtId="0" fontId="11" fillId="0" borderId="7" xfId="0" applyFont="1" applyBorder="1" applyAlignment="1">
      <alignment horizontal="center" vertical="center"/>
    </xf>
    <xf numFmtId="3" fontId="11" fillId="0" borderId="7" xfId="0" applyNumberFormat="1" applyFont="1" applyBorder="1" applyAlignment="1">
      <alignment horizontal="center" vertical="center"/>
    </xf>
    <xf numFmtId="0" fontId="3" fillId="0" borderId="9" xfId="0" applyFont="1" applyBorder="1" applyAlignment="1">
      <alignment horizontal="center"/>
    </xf>
    <xf numFmtId="0" fontId="3" fillId="0" borderId="7" xfId="0" applyFont="1" applyBorder="1" applyAlignment="1">
      <alignment horizontal="center"/>
    </xf>
    <xf numFmtId="0" fontId="3" fillId="0" borderId="12" xfId="0" applyFont="1" applyBorder="1" applyAlignment="1">
      <alignment horizontal="center"/>
    </xf>
    <xf numFmtId="17" fontId="4" fillId="0" borderId="8" xfId="0" quotePrefix="1" applyNumberFormat="1" applyFont="1" applyBorder="1" applyAlignment="1">
      <alignment horizontal="center" vertical="center" readingOrder="1"/>
    </xf>
    <xf numFmtId="0" fontId="8" fillId="0" borderId="11" xfId="0" applyFont="1" applyBorder="1" applyAlignment="1">
      <alignment horizontal="center" vertical="center"/>
    </xf>
    <xf numFmtId="10" fontId="8" fillId="0" borderId="3" xfId="1" applyNumberFormat="1" applyFont="1" applyBorder="1" applyAlignment="1">
      <alignment horizontal="center" vertical="center"/>
    </xf>
    <xf numFmtId="0" fontId="8" fillId="0" borderId="8" xfId="0" applyFont="1" applyBorder="1" applyAlignment="1">
      <alignment horizontal="center" vertical="center"/>
    </xf>
    <xf numFmtId="0" fontId="8" fillId="0" borderId="3" xfId="0" applyFont="1" applyBorder="1" applyAlignment="1">
      <alignment horizontal="center" vertical="center" wrapText="1"/>
    </xf>
    <xf numFmtId="17" fontId="8" fillId="0" borderId="8" xfId="0" quotePrefix="1" applyNumberFormat="1" applyFont="1" applyBorder="1" applyAlignment="1">
      <alignment horizontal="center" vertical="center" wrapText="1"/>
    </xf>
    <xf numFmtId="17" fontId="8" fillId="0" borderId="4" xfId="0" quotePrefix="1" applyNumberFormat="1" applyFont="1" applyBorder="1" applyAlignment="1">
      <alignment horizontal="center" vertical="center" wrapText="1"/>
    </xf>
    <xf numFmtId="0" fontId="8" fillId="0" borderId="8" xfId="0" applyFont="1" applyBorder="1" applyAlignment="1">
      <alignment horizontal="center" vertical="center" wrapText="1"/>
    </xf>
    <xf numFmtId="166" fontId="5" fillId="0" borderId="7" xfId="0" applyNumberFormat="1" applyFont="1" applyBorder="1" applyAlignment="1">
      <alignment horizontal="center" vertical="center" readingOrder="1"/>
    </xf>
    <xf numFmtId="166" fontId="5" fillId="0" borderId="0" xfId="0" applyNumberFormat="1" applyFont="1" applyAlignment="1">
      <alignment horizontal="center" vertical="center" readingOrder="1"/>
    </xf>
    <xf numFmtId="166" fontId="5" fillId="0" borderId="5" xfId="0" applyNumberFormat="1" applyFont="1" applyBorder="1" applyAlignment="1">
      <alignment horizontal="center" vertical="center" readingOrder="1"/>
    </xf>
    <xf numFmtId="166" fontId="5" fillId="0" borderId="12" xfId="0" applyNumberFormat="1" applyFont="1" applyBorder="1" applyAlignment="1">
      <alignment horizontal="center" vertical="center" readingOrder="1"/>
    </xf>
    <xf numFmtId="166" fontId="5" fillId="0" borderId="13" xfId="0" applyNumberFormat="1" applyFont="1" applyBorder="1" applyAlignment="1">
      <alignment horizontal="center" vertical="center" readingOrder="1"/>
    </xf>
    <xf numFmtId="166" fontId="5" fillId="0" borderId="14" xfId="0" applyNumberFormat="1" applyFont="1" applyBorder="1" applyAlignment="1">
      <alignment horizontal="center" vertical="center" readingOrder="1"/>
    </xf>
    <xf numFmtId="17" fontId="3" fillId="0" borderId="0" xfId="0" applyNumberFormat="1" applyFont="1" applyAlignment="1">
      <alignment horizontal="center" vertical="center"/>
    </xf>
    <xf numFmtId="17" fontId="5" fillId="0" borderId="0" xfId="0" quotePrefix="1" applyNumberFormat="1" applyFont="1" applyAlignment="1">
      <alignment horizontal="center" vertical="center" readingOrder="1"/>
    </xf>
    <xf numFmtId="0" fontId="8" fillId="0" borderId="15" xfId="0" applyFont="1" applyBorder="1" applyAlignment="1">
      <alignment horizontal="center" vertical="center"/>
    </xf>
    <xf numFmtId="0" fontId="8" fillId="0" borderId="4" xfId="0" applyFont="1" applyBorder="1" applyAlignment="1">
      <alignment horizontal="center" vertical="center"/>
    </xf>
    <xf numFmtId="3" fontId="8" fillId="0" borderId="28" xfId="0" applyNumberFormat="1" applyFont="1" applyBorder="1" applyAlignment="1">
      <alignment horizontal="center" vertical="center" readingOrder="1"/>
    </xf>
    <xf numFmtId="3" fontId="8" fillId="0" borderId="0" xfId="0" applyNumberFormat="1" applyFont="1" applyAlignment="1">
      <alignment horizontal="center" vertical="center" readingOrder="1"/>
    </xf>
    <xf numFmtId="3" fontId="8" fillId="0" borderId="29" xfId="0" applyNumberFormat="1" applyFont="1" applyBorder="1" applyAlignment="1">
      <alignment horizontal="center" vertical="center" readingOrder="1"/>
    </xf>
    <xf numFmtId="3" fontId="3" fillId="0" borderId="30" xfId="0" applyNumberFormat="1" applyFont="1" applyBorder="1" applyAlignment="1">
      <alignment horizontal="center" vertical="center" readingOrder="1"/>
    </xf>
    <xf numFmtId="3" fontId="3" fillId="0" borderId="31" xfId="0" applyNumberFormat="1" applyFont="1" applyBorder="1" applyAlignment="1">
      <alignment horizontal="center" vertical="center" readingOrder="1"/>
    </xf>
    <xf numFmtId="3" fontId="3" fillId="0" borderId="32" xfId="0" applyNumberFormat="1" applyFont="1" applyBorder="1" applyAlignment="1">
      <alignment horizontal="center" vertical="center" readingOrder="1"/>
    </xf>
    <xf numFmtId="3" fontId="3" fillId="0" borderId="28" xfId="0" applyNumberFormat="1" applyFont="1" applyBorder="1" applyAlignment="1">
      <alignment horizontal="center" vertical="center" readingOrder="1"/>
    </xf>
    <xf numFmtId="3" fontId="3" fillId="0" borderId="0" xfId="0" applyNumberFormat="1" applyFont="1" applyAlignment="1">
      <alignment horizontal="center" vertical="center" readingOrder="1"/>
    </xf>
    <xf numFmtId="3" fontId="3" fillId="0" borderId="29" xfId="0" applyNumberFormat="1" applyFont="1" applyBorder="1" applyAlignment="1">
      <alignment horizontal="center" vertical="center" readingOrder="1"/>
    </xf>
    <xf numFmtId="3" fontId="3" fillId="0" borderId="33" xfId="0" applyNumberFormat="1" applyFont="1" applyBorder="1" applyAlignment="1">
      <alignment horizontal="center" vertical="center" readingOrder="1"/>
    </xf>
    <xf numFmtId="3" fontId="3" fillId="0" borderId="34" xfId="0" applyNumberFormat="1" applyFont="1" applyBorder="1" applyAlignment="1">
      <alignment horizontal="center" vertical="center" readingOrder="1"/>
    </xf>
    <xf numFmtId="3" fontId="3" fillId="0" borderId="35" xfId="0" applyNumberFormat="1" applyFont="1" applyBorder="1" applyAlignment="1">
      <alignment horizontal="center" vertical="center" readingOrder="1"/>
    </xf>
    <xf numFmtId="17" fontId="8" fillId="0" borderId="30" xfId="0" applyNumberFormat="1" applyFont="1" applyBorder="1" applyAlignment="1">
      <alignment horizontal="center" vertical="center" readingOrder="1"/>
    </xf>
    <xf numFmtId="17" fontId="8" fillId="0" borderId="31" xfId="0" applyNumberFormat="1" applyFont="1" applyBorder="1" applyAlignment="1">
      <alignment horizontal="center" vertical="center" readingOrder="1"/>
    </xf>
    <xf numFmtId="17" fontId="8" fillId="0" borderId="32" xfId="0" applyNumberFormat="1" applyFont="1" applyBorder="1" applyAlignment="1">
      <alignment horizontal="center" vertical="center" readingOrder="1"/>
    </xf>
    <xf numFmtId="10" fontId="8" fillId="0" borderId="30" xfId="0" applyNumberFormat="1" applyFont="1" applyBorder="1" applyAlignment="1">
      <alignment horizontal="center" vertical="center" readingOrder="1"/>
    </xf>
    <xf numFmtId="10" fontId="8" fillId="0" borderId="31" xfId="0" applyNumberFormat="1" applyFont="1" applyBorder="1" applyAlignment="1">
      <alignment horizontal="center" vertical="center" readingOrder="1"/>
    </xf>
    <xf numFmtId="10" fontId="8" fillId="0" borderId="32" xfId="0" applyNumberFormat="1" applyFont="1" applyBorder="1" applyAlignment="1">
      <alignment horizontal="center" vertical="center" readingOrder="1"/>
    </xf>
    <xf numFmtId="10" fontId="3" fillId="0" borderId="30" xfId="0" applyNumberFormat="1" applyFont="1" applyBorder="1" applyAlignment="1">
      <alignment horizontal="center" vertical="center" readingOrder="1"/>
    </xf>
    <xf numFmtId="10" fontId="3" fillId="0" borderId="31" xfId="0" applyNumberFormat="1" applyFont="1" applyBorder="1" applyAlignment="1">
      <alignment horizontal="center" vertical="center" readingOrder="1"/>
    </xf>
    <xf numFmtId="10" fontId="3" fillId="0" borderId="32" xfId="0" applyNumberFormat="1" applyFont="1" applyBorder="1" applyAlignment="1">
      <alignment horizontal="center" vertical="center" readingOrder="1"/>
    </xf>
    <xf numFmtId="10" fontId="3" fillId="0" borderId="28" xfId="0" applyNumberFormat="1" applyFont="1" applyBorder="1" applyAlignment="1">
      <alignment horizontal="center" vertical="center" readingOrder="1"/>
    </xf>
    <xf numFmtId="10" fontId="3" fillId="0" borderId="0" xfId="0" applyNumberFormat="1" applyFont="1" applyAlignment="1">
      <alignment horizontal="center" vertical="center" readingOrder="1"/>
    </xf>
    <xf numFmtId="10" fontId="3" fillId="0" borderId="29" xfId="0" applyNumberFormat="1" applyFont="1" applyBorder="1" applyAlignment="1">
      <alignment horizontal="center" vertical="center" readingOrder="1"/>
    </xf>
    <xf numFmtId="10" fontId="3" fillId="0" borderId="33" xfId="0" applyNumberFormat="1" applyFont="1" applyBorder="1" applyAlignment="1">
      <alignment horizontal="center" vertical="center" readingOrder="1"/>
    </xf>
    <xf numFmtId="10" fontId="3" fillId="0" borderId="34" xfId="0" applyNumberFormat="1" applyFont="1" applyBorder="1" applyAlignment="1">
      <alignment horizontal="center" vertical="center" readingOrder="1"/>
    </xf>
    <xf numFmtId="10" fontId="3" fillId="0" borderId="35" xfId="0" applyNumberFormat="1" applyFont="1" applyBorder="1" applyAlignment="1">
      <alignment horizontal="center" vertical="center" readingOrder="1"/>
    </xf>
    <xf numFmtId="10" fontId="8" fillId="0" borderId="33" xfId="0" applyNumberFormat="1" applyFont="1" applyBorder="1" applyAlignment="1">
      <alignment horizontal="center" vertical="center" readingOrder="1"/>
    </xf>
    <xf numFmtId="10" fontId="8" fillId="0" borderId="34" xfId="0" applyNumberFormat="1" applyFont="1" applyBorder="1" applyAlignment="1">
      <alignment horizontal="center" vertical="center" readingOrder="1"/>
    </xf>
    <xf numFmtId="10" fontId="8" fillId="0" borderId="35" xfId="0" applyNumberFormat="1" applyFont="1" applyBorder="1" applyAlignment="1">
      <alignment horizontal="center" vertical="center" readingOrder="1"/>
    </xf>
    <xf numFmtId="10" fontId="8" fillId="0" borderId="25" xfId="0" applyNumberFormat="1" applyFont="1" applyBorder="1" applyAlignment="1">
      <alignment horizontal="center" vertical="center" readingOrder="1"/>
    </xf>
    <xf numFmtId="10" fontId="8" fillId="0" borderId="26" xfId="0" applyNumberFormat="1" applyFont="1" applyBorder="1" applyAlignment="1">
      <alignment horizontal="center" vertical="center" readingOrder="1"/>
    </xf>
    <xf numFmtId="10" fontId="8" fillId="0" borderId="27" xfId="0" applyNumberFormat="1" applyFont="1" applyBorder="1" applyAlignment="1">
      <alignment horizontal="center" vertical="center" readingOrder="1"/>
    </xf>
    <xf numFmtId="3" fontId="8" fillId="0" borderId="8" xfId="0" applyNumberFormat="1" applyFont="1" applyBorder="1" applyAlignment="1">
      <alignment horizontal="center" vertical="center" readingOrder="1"/>
    </xf>
    <xf numFmtId="3" fontId="8" fillId="0" borderId="4" xfId="0" applyNumberFormat="1" applyFont="1" applyBorder="1" applyAlignment="1">
      <alignment horizontal="center" vertical="center" readingOrder="1"/>
    </xf>
    <xf numFmtId="3" fontId="8" fillId="0" borderId="2" xfId="0" applyNumberFormat="1" applyFont="1" applyBorder="1" applyAlignment="1">
      <alignment horizontal="center" vertical="center" readingOrder="1"/>
    </xf>
    <xf numFmtId="10" fontId="3" fillId="0" borderId="28" xfId="0" applyNumberFormat="1" applyFont="1" applyBorder="1" applyAlignment="1">
      <alignment horizontal="center" vertical="center"/>
    </xf>
    <xf numFmtId="165" fontId="3" fillId="0" borderId="29" xfId="0" applyNumberFormat="1" applyFont="1" applyBorder="1" applyAlignment="1">
      <alignment horizontal="right" vertical="center"/>
    </xf>
    <xf numFmtId="165" fontId="3" fillId="0" borderId="28" xfId="0" applyNumberFormat="1" applyFont="1" applyBorder="1" applyAlignment="1">
      <alignment horizontal="right" vertical="center"/>
    </xf>
    <xf numFmtId="165" fontId="3" fillId="0" borderId="27" xfId="0" applyNumberFormat="1" applyFont="1" applyBorder="1" applyAlignment="1">
      <alignment horizontal="right" vertical="center"/>
    </xf>
    <xf numFmtId="165" fontId="3" fillId="0" borderId="25" xfId="0" applyNumberFormat="1" applyFont="1" applyBorder="1" applyAlignment="1">
      <alignment horizontal="right" vertical="center"/>
    </xf>
    <xf numFmtId="10" fontId="3" fillId="0" borderId="37" xfId="0" applyNumberFormat="1" applyFont="1" applyBorder="1" applyAlignment="1">
      <alignment horizontal="center" vertical="center"/>
    </xf>
    <xf numFmtId="10" fontId="3" fillId="0" borderId="36" xfId="0" applyNumberFormat="1" applyFont="1" applyBorder="1" applyAlignment="1">
      <alignment horizontal="center" vertical="center"/>
    </xf>
    <xf numFmtId="10" fontId="3" fillId="0" borderId="38" xfId="0" applyNumberFormat="1" applyFont="1" applyBorder="1" applyAlignment="1">
      <alignment horizontal="center" vertical="center"/>
    </xf>
    <xf numFmtId="10" fontId="8" fillId="0" borderId="39" xfId="0" applyNumberFormat="1" applyFont="1" applyBorder="1" applyAlignment="1">
      <alignment horizontal="center" vertical="center"/>
    </xf>
    <xf numFmtId="0" fontId="8" fillId="0" borderId="7" xfId="0" applyFont="1" applyBorder="1" applyAlignment="1">
      <alignment horizontal="center" vertical="center"/>
    </xf>
    <xf numFmtId="0" fontId="8" fillId="0" borderId="0" xfId="0" applyFont="1" applyAlignment="1">
      <alignment horizontal="center" vertical="center"/>
    </xf>
    <xf numFmtId="0" fontId="8" fillId="0" borderId="5" xfId="0" applyFont="1" applyBorder="1" applyAlignment="1">
      <alignment horizontal="center" vertical="center"/>
    </xf>
    <xf numFmtId="2" fontId="3" fillId="0" borderId="10" xfId="0" applyNumberFormat="1" applyFont="1" applyBorder="1" applyAlignment="1">
      <alignment horizontal="center" vertical="center"/>
    </xf>
    <xf numFmtId="2" fontId="3" fillId="0" borderId="11" xfId="0" applyNumberFormat="1" applyFont="1" applyBorder="1" applyAlignment="1">
      <alignment horizontal="center" vertical="center"/>
    </xf>
    <xf numFmtId="2" fontId="3" fillId="0" borderId="0" xfId="0" applyNumberFormat="1" applyFont="1" applyAlignment="1">
      <alignment horizontal="center" vertical="center"/>
    </xf>
    <xf numFmtId="2" fontId="3" fillId="0" borderId="5" xfId="0" applyNumberFormat="1" applyFont="1" applyBorder="1" applyAlignment="1">
      <alignment horizontal="center" vertical="center"/>
    </xf>
    <xf numFmtId="2" fontId="3" fillId="0" borderId="13" xfId="0" applyNumberFormat="1" applyFont="1" applyBorder="1" applyAlignment="1">
      <alignment horizontal="center" vertical="center"/>
    </xf>
    <xf numFmtId="2" fontId="3" fillId="0" borderId="14" xfId="0" applyNumberFormat="1" applyFont="1" applyBorder="1" applyAlignment="1">
      <alignment horizontal="center" vertical="center"/>
    </xf>
    <xf numFmtId="3" fontId="8" fillId="0" borderId="12" xfId="0" applyNumberFormat="1" applyFont="1" applyBorder="1" applyAlignment="1">
      <alignment horizontal="center" vertical="center"/>
    </xf>
    <xf numFmtId="3" fontId="8" fillId="0" borderId="13" xfId="0" applyNumberFormat="1" applyFont="1" applyBorder="1" applyAlignment="1">
      <alignment horizontal="center" vertical="center"/>
    </xf>
    <xf numFmtId="3" fontId="8" fillId="0" borderId="14" xfId="0" applyNumberFormat="1" applyFont="1" applyBorder="1" applyAlignment="1">
      <alignment horizontal="center" vertical="center"/>
    </xf>
    <xf numFmtId="3" fontId="8" fillId="0" borderId="0" xfId="0" applyNumberFormat="1" applyFont="1" applyAlignment="1">
      <alignment horizontal="center" vertical="center"/>
    </xf>
    <xf numFmtId="166" fontId="3" fillId="0" borderId="10" xfId="0" applyNumberFormat="1" applyFont="1" applyBorder="1" applyAlignment="1">
      <alignment horizontal="center" vertical="center"/>
    </xf>
    <xf numFmtId="166" fontId="3" fillId="0" borderId="11" xfId="0" applyNumberFormat="1" applyFont="1" applyBorder="1" applyAlignment="1">
      <alignment horizontal="center" vertical="center"/>
    </xf>
    <xf numFmtId="166" fontId="3" fillId="0" borderId="0" xfId="0" applyNumberFormat="1" applyFont="1" applyAlignment="1">
      <alignment horizontal="center" vertical="center"/>
    </xf>
    <xf numFmtId="166" fontId="3" fillId="0" borderId="5" xfId="0" applyNumberFormat="1" applyFont="1" applyBorder="1" applyAlignment="1">
      <alignment horizontal="center" vertical="center"/>
    </xf>
    <xf numFmtId="166" fontId="3" fillId="0" borderId="13" xfId="0" applyNumberFormat="1" applyFont="1" applyBorder="1" applyAlignment="1">
      <alignment horizontal="center" vertical="center"/>
    </xf>
    <xf numFmtId="166" fontId="3" fillId="0" borderId="14" xfId="0" applyNumberFormat="1" applyFont="1" applyBorder="1" applyAlignment="1">
      <alignment horizontal="center" vertical="center"/>
    </xf>
    <xf numFmtId="0" fontId="3" fillId="0" borderId="16" xfId="0" applyFont="1" applyBorder="1"/>
    <xf numFmtId="17" fontId="3" fillId="0" borderId="7" xfId="0" applyNumberFormat="1" applyFont="1" applyBorder="1" applyAlignment="1">
      <alignment horizontal="center" vertical="center"/>
    </xf>
    <xf numFmtId="17" fontId="3" fillId="0" borderId="12" xfId="0" applyNumberFormat="1" applyFont="1" applyBorder="1" applyAlignment="1">
      <alignment horizontal="center" vertical="center"/>
    </xf>
    <xf numFmtId="0" fontId="8" fillId="0" borderId="10" xfId="0" applyFont="1" applyBorder="1" applyAlignment="1">
      <alignment horizontal="center" vertical="center"/>
    </xf>
    <xf numFmtId="0" fontId="15" fillId="0" borderId="0" xfId="0" applyFont="1"/>
    <xf numFmtId="0" fontId="8" fillId="0" borderId="4" xfId="0" applyFont="1" applyBorder="1" applyAlignment="1">
      <alignment horizontal="center" vertical="center" wrapText="1"/>
    </xf>
    <xf numFmtId="0" fontId="3" fillId="0" borderId="0" xfId="0" applyFont="1" applyAlignment="1">
      <alignment horizontal="left" vertical="center"/>
    </xf>
    <xf numFmtId="17" fontId="8" fillId="0" borderId="9" xfId="0" quotePrefix="1" applyNumberFormat="1" applyFont="1" applyBorder="1" applyAlignment="1">
      <alignment horizontal="center" vertical="center" wrapText="1"/>
    </xf>
    <xf numFmtId="17" fontId="8" fillId="0" borderId="10" xfId="0" quotePrefix="1" applyNumberFormat="1" applyFont="1" applyBorder="1" applyAlignment="1">
      <alignment horizontal="center" vertical="center" wrapText="1"/>
    </xf>
    <xf numFmtId="17" fontId="8" fillId="0" borderId="11" xfId="0" quotePrefix="1" applyNumberFormat="1" applyFont="1" applyBorder="1" applyAlignment="1">
      <alignment horizontal="center" vertical="center" wrapText="1"/>
    </xf>
    <xf numFmtId="165" fontId="3" fillId="0" borderId="0" xfId="0" applyNumberFormat="1" applyFont="1" applyAlignment="1">
      <alignment horizontal="right" vertical="center"/>
    </xf>
    <xf numFmtId="165" fontId="3" fillId="0" borderId="26" xfId="0" applyNumberFormat="1" applyFont="1" applyBorder="1" applyAlignment="1">
      <alignment horizontal="right" vertical="center"/>
    </xf>
    <xf numFmtId="165" fontId="3" fillId="0" borderId="6" xfId="0" applyNumberFormat="1" applyFont="1" applyBorder="1" applyAlignment="1">
      <alignment horizontal="right" vertical="center"/>
    </xf>
    <xf numFmtId="165" fontId="3" fillId="0" borderId="40" xfId="0" applyNumberFormat="1" applyFont="1" applyBorder="1" applyAlignment="1">
      <alignment horizontal="right" vertical="center"/>
    </xf>
    <xf numFmtId="3" fontId="8" fillId="0" borderId="15" xfId="0" applyNumberFormat="1" applyFont="1" applyBorder="1" applyAlignment="1">
      <alignment horizontal="center" vertical="center" readingOrder="1"/>
    </xf>
    <xf numFmtId="3" fontId="8" fillId="0" borderId="6" xfId="0" applyNumberFormat="1" applyFont="1" applyBorder="1" applyAlignment="1">
      <alignment horizontal="center" vertical="center" readingOrder="1"/>
    </xf>
    <xf numFmtId="3" fontId="8" fillId="0" borderId="16" xfId="0" applyNumberFormat="1" applyFont="1" applyBorder="1" applyAlignment="1">
      <alignment horizontal="center" vertical="center" readingOrder="1"/>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3" fillId="0" borderId="12" xfId="0" applyFont="1" applyBorder="1" applyAlignment="1">
      <alignment horizontal="center" vertical="center"/>
    </xf>
    <xf numFmtId="0" fontId="8" fillId="0" borderId="12" xfId="0" applyFont="1" applyBorder="1" applyAlignment="1">
      <alignment horizontal="center"/>
    </xf>
    <xf numFmtId="0" fontId="3" fillId="0" borderId="4" xfId="0" applyFont="1" applyBorder="1" applyAlignment="1">
      <alignment horizontal="center" vertical="center"/>
    </xf>
    <xf numFmtId="0" fontId="3" fillId="0" borderId="2" xfId="0" applyFont="1" applyBorder="1" applyAlignment="1">
      <alignment horizontal="center" vertical="center"/>
    </xf>
    <xf numFmtId="0" fontId="8" fillId="0" borderId="6" xfId="0" applyFont="1" applyBorder="1" applyAlignment="1">
      <alignment horizontal="left" vertical="center"/>
    </xf>
    <xf numFmtId="167" fontId="8" fillId="0" borderId="7" xfId="2" applyNumberFormat="1" applyFont="1" applyBorder="1" applyAlignment="1">
      <alignment horizontal="center" vertical="center"/>
    </xf>
    <xf numFmtId="167" fontId="8" fillId="0" borderId="0" xfId="2" applyNumberFormat="1" applyFont="1" applyBorder="1" applyAlignment="1">
      <alignment horizontal="center" vertical="center"/>
    </xf>
    <xf numFmtId="167" fontId="8" fillId="0" borderId="5" xfId="2" applyNumberFormat="1" applyFont="1" applyBorder="1" applyAlignment="1">
      <alignment horizontal="center" vertical="center"/>
    </xf>
    <xf numFmtId="0" fontId="3" fillId="0" borderId="6" xfId="0" applyFont="1" applyBorder="1"/>
    <xf numFmtId="0" fontId="3" fillId="0" borderId="6" xfId="0" applyFont="1" applyBorder="1" applyAlignment="1">
      <alignment horizontal="left" vertical="center"/>
    </xf>
    <xf numFmtId="167" fontId="3" fillId="0" borderId="0" xfId="2" applyNumberFormat="1" applyFont="1" applyBorder="1" applyAlignment="1">
      <alignment horizontal="center" vertical="center"/>
    </xf>
    <xf numFmtId="167" fontId="3" fillId="0" borderId="5" xfId="2" applyNumberFormat="1" applyFont="1" applyBorder="1" applyAlignment="1">
      <alignment horizontal="center" vertical="center"/>
    </xf>
    <xf numFmtId="167" fontId="8" fillId="0" borderId="7" xfId="2" applyNumberFormat="1" applyFont="1" applyBorder="1"/>
    <xf numFmtId="167" fontId="3" fillId="0" borderId="0" xfId="2" applyNumberFormat="1" applyFont="1" applyBorder="1"/>
    <xf numFmtId="167" fontId="3" fillId="0" borderId="5" xfId="2" applyNumberFormat="1" applyFont="1" applyBorder="1"/>
    <xf numFmtId="0" fontId="3" fillId="0" borderId="16" xfId="0" applyFont="1" applyBorder="1" applyAlignment="1">
      <alignment horizontal="left" vertical="center"/>
    </xf>
    <xf numFmtId="167" fontId="8" fillId="0" borderId="12" xfId="2" applyNumberFormat="1" applyFont="1" applyBorder="1" applyAlignment="1">
      <alignment horizontal="center" vertical="center"/>
    </xf>
    <xf numFmtId="167" fontId="3" fillId="0" borderId="14" xfId="2" applyNumberFormat="1" applyFont="1" applyBorder="1" applyAlignment="1">
      <alignment horizontal="center" vertical="center"/>
    </xf>
    <xf numFmtId="17" fontId="7" fillId="0" borderId="0" xfId="0" applyNumberFormat="1" applyFont="1"/>
    <xf numFmtId="167" fontId="3" fillId="0" borderId="13" xfId="2" applyNumberFormat="1" applyFont="1" applyBorder="1" applyAlignment="1">
      <alignment horizontal="center" vertical="center"/>
    </xf>
    <xf numFmtId="0" fontId="16" fillId="0" borderId="0" xfId="0" applyFont="1"/>
    <xf numFmtId="17" fontId="8" fillId="0" borderId="25" xfId="0" applyNumberFormat="1" applyFont="1" applyBorder="1" applyAlignment="1">
      <alignment horizontal="center" vertical="center" readingOrder="1"/>
    </xf>
    <xf numFmtId="17" fontId="8" fillId="0" borderId="26" xfId="0" applyNumberFormat="1" applyFont="1" applyBorder="1" applyAlignment="1">
      <alignment horizontal="center" vertical="center" readingOrder="1"/>
    </xf>
    <xf numFmtId="17" fontId="8" fillId="0" borderId="27" xfId="0" applyNumberFormat="1" applyFont="1" applyBorder="1" applyAlignment="1">
      <alignment horizontal="center" vertical="center" readingOrder="1"/>
    </xf>
    <xf numFmtId="10" fontId="2" fillId="0" borderId="10" xfId="1" applyNumberFormat="1" applyFont="1" applyFill="1" applyBorder="1" applyAlignment="1">
      <alignment horizontal="center" vertical="center"/>
    </xf>
    <xf numFmtId="10" fontId="2" fillId="0" borderId="0" xfId="1" applyNumberFormat="1" applyFont="1" applyFill="1" applyBorder="1" applyAlignment="1">
      <alignment horizontal="center" vertical="center"/>
    </xf>
    <xf numFmtId="10" fontId="2" fillId="0" borderId="13" xfId="1" applyNumberFormat="1" applyFont="1" applyFill="1" applyBorder="1" applyAlignment="1">
      <alignment horizontal="center" vertical="center"/>
    </xf>
    <xf numFmtId="17" fontId="4" fillId="0" borderId="11" xfId="0" quotePrefix="1" applyNumberFormat="1" applyFont="1" applyBorder="1" applyAlignment="1">
      <alignment horizontal="center" vertical="center" readingOrder="1"/>
    </xf>
    <xf numFmtId="17" fontId="4" fillId="0" borderId="7" xfId="0" quotePrefix="1" applyNumberFormat="1" applyFont="1" applyBorder="1" applyAlignment="1">
      <alignment horizontal="center" vertical="center" readingOrder="1"/>
    </xf>
    <xf numFmtId="17" fontId="4" fillId="0" borderId="0" xfId="0" quotePrefix="1" applyNumberFormat="1" applyFont="1" applyAlignment="1">
      <alignment horizontal="center" vertical="center" readingOrder="1"/>
    </xf>
    <xf numFmtId="0" fontId="8" fillId="0" borderId="2" xfId="0" applyFont="1" applyBorder="1" applyAlignment="1">
      <alignment horizontal="center" vertical="center"/>
    </xf>
    <xf numFmtId="0" fontId="8" fillId="0" borderId="8" xfId="0" applyFont="1" applyBorder="1" applyAlignment="1">
      <alignment horizontal="center"/>
    </xf>
    <xf numFmtId="0" fontId="8" fillId="0" borderId="9" xfId="0" applyFont="1" applyBorder="1" applyAlignment="1">
      <alignment horizontal="center"/>
    </xf>
    <xf numFmtId="165" fontId="18" fillId="0" borderId="0" xfId="1" applyNumberFormat="1" applyFont="1"/>
    <xf numFmtId="0" fontId="18" fillId="0" borderId="0" xfId="0" applyFont="1"/>
    <xf numFmtId="3" fontId="3" fillId="0" borderId="30" xfId="0" applyNumberFormat="1" applyFont="1" applyBorder="1" applyAlignment="1">
      <alignment horizontal="center" vertical="center"/>
    </xf>
    <xf numFmtId="3" fontId="3" fillId="0" borderId="31" xfId="0" applyNumberFormat="1" applyFont="1" applyBorder="1" applyAlignment="1">
      <alignment horizontal="center" vertical="center"/>
    </xf>
    <xf numFmtId="3" fontId="3" fillId="0" borderId="32" xfId="0" applyNumberFormat="1" applyFont="1" applyBorder="1" applyAlignment="1">
      <alignment horizontal="center" vertical="center"/>
    </xf>
    <xf numFmtId="3" fontId="3" fillId="0" borderId="28" xfId="0" applyNumberFormat="1" applyFont="1" applyBorder="1" applyAlignment="1">
      <alignment horizontal="center" vertical="center"/>
    </xf>
    <xf numFmtId="3" fontId="3" fillId="0" borderId="29" xfId="0" applyNumberFormat="1" applyFont="1" applyBorder="1" applyAlignment="1">
      <alignment horizontal="center" vertical="center"/>
    </xf>
    <xf numFmtId="0" fontId="8" fillId="0" borderId="6" xfId="0" applyFont="1" applyBorder="1" applyAlignment="1">
      <alignment horizontal="right" vertical="center"/>
    </xf>
    <xf numFmtId="0" fontId="3" fillId="0" borderId="6" xfId="0" applyFont="1" applyBorder="1" applyAlignment="1">
      <alignment horizontal="right"/>
    </xf>
    <xf numFmtId="0" fontId="3" fillId="0" borderId="6" xfId="0" applyFont="1" applyBorder="1" applyAlignment="1">
      <alignment horizontal="right" vertical="center"/>
    </xf>
    <xf numFmtId="0" fontId="3" fillId="0" borderId="7" xfId="0" applyFont="1" applyBorder="1" applyAlignment="1">
      <alignment horizontal="right"/>
    </xf>
    <xf numFmtId="0" fontId="3" fillId="0" borderId="7" xfId="0" applyFont="1" applyBorder="1" applyAlignment="1">
      <alignment horizontal="right" vertical="center"/>
    </xf>
    <xf numFmtId="0" fontId="3" fillId="0" borderId="12" xfId="0" applyFont="1" applyBorder="1" applyAlignment="1">
      <alignment horizontal="right"/>
    </xf>
    <xf numFmtId="0" fontId="6" fillId="2" borderId="0" xfId="0" applyFont="1" applyFill="1" applyAlignment="1">
      <alignment horizontal="center"/>
    </xf>
    <xf numFmtId="0" fontId="4" fillId="0" borderId="15" xfId="0" applyFont="1" applyBorder="1" applyAlignment="1">
      <alignment horizontal="center" vertical="center" readingOrder="1"/>
    </xf>
    <xf numFmtId="0" fontId="4" fillId="0" borderId="12" xfId="0" applyFont="1" applyBorder="1" applyAlignment="1">
      <alignment horizontal="center" vertical="center" readingOrder="1"/>
    </xf>
    <xf numFmtId="0" fontId="4" fillId="0" borderId="9" xfId="0" applyFont="1" applyBorder="1" applyAlignment="1">
      <alignment horizontal="center" vertical="center" readingOrder="1"/>
    </xf>
    <xf numFmtId="0" fontId="4" fillId="0" borderId="10" xfId="0" applyFont="1" applyBorder="1" applyAlignment="1">
      <alignment horizontal="center" vertical="center" readingOrder="1"/>
    </xf>
    <xf numFmtId="0" fontId="4" fillId="0" borderId="11" xfId="0" applyFont="1" applyBorder="1" applyAlignment="1">
      <alignment horizontal="center" vertical="center" readingOrder="1"/>
    </xf>
    <xf numFmtId="0" fontId="4" fillId="0" borderId="16" xfId="0" applyFont="1" applyBorder="1" applyAlignment="1">
      <alignment horizontal="center" vertical="center" readingOrder="1"/>
    </xf>
    <xf numFmtId="0" fontId="4" fillId="0" borderId="8" xfId="0" applyFont="1" applyBorder="1" applyAlignment="1">
      <alignment horizontal="center" vertical="center" readingOrder="1"/>
    </xf>
    <xf numFmtId="0" fontId="4" fillId="0" borderId="4" xfId="0" applyFont="1" applyBorder="1" applyAlignment="1">
      <alignment horizontal="center" vertical="center" readingOrder="1"/>
    </xf>
    <xf numFmtId="0" fontId="4" fillId="0" borderId="2" xfId="0" applyFont="1" applyBorder="1" applyAlignment="1">
      <alignment horizontal="center" vertical="center" readingOrder="1"/>
    </xf>
    <xf numFmtId="0" fontId="14" fillId="0" borderId="22" xfId="0" applyFont="1" applyBorder="1" applyAlignment="1">
      <alignment horizontal="center"/>
    </xf>
    <xf numFmtId="0" fontId="14" fillId="0" borderId="23" xfId="0" applyFont="1" applyBorder="1" applyAlignment="1">
      <alignment horizontal="center"/>
    </xf>
    <xf numFmtId="0" fontId="14" fillId="0" borderId="24" xfId="0" applyFont="1" applyBorder="1" applyAlignment="1">
      <alignment horizontal="center"/>
    </xf>
    <xf numFmtId="17" fontId="17" fillId="5" borderId="41" xfId="0" applyNumberFormat="1" applyFont="1" applyFill="1" applyBorder="1" applyAlignment="1">
      <alignment horizontal="center" vertical="center"/>
    </xf>
    <xf numFmtId="17" fontId="17" fillId="5" borderId="42" xfId="0" applyNumberFormat="1" applyFont="1" applyFill="1" applyBorder="1" applyAlignment="1">
      <alignment horizontal="center" vertical="center"/>
    </xf>
    <xf numFmtId="17" fontId="17" fillId="5" borderId="0" xfId="0" applyNumberFormat="1" applyFont="1" applyFill="1" applyAlignment="1">
      <alignment horizontal="center" vertical="center"/>
    </xf>
    <xf numFmtId="17" fontId="17" fillId="5" borderId="43" xfId="0" applyNumberFormat="1" applyFont="1" applyFill="1" applyBorder="1" applyAlignment="1">
      <alignment horizontal="center" vertical="center"/>
    </xf>
    <xf numFmtId="17" fontId="17" fillId="5" borderId="19" xfId="0" applyNumberFormat="1" applyFont="1" applyFill="1" applyBorder="1" applyAlignment="1">
      <alignment horizontal="center" vertical="center"/>
    </xf>
    <xf numFmtId="17" fontId="17" fillId="5" borderId="46" xfId="0" applyNumberFormat="1" applyFont="1" applyFill="1" applyBorder="1" applyAlignment="1">
      <alignment horizontal="center" vertical="center"/>
    </xf>
    <xf numFmtId="0" fontId="17" fillId="5" borderId="44" xfId="0" applyFont="1" applyFill="1" applyBorder="1" applyAlignment="1">
      <alignment horizontal="center" vertical="center" wrapText="1"/>
    </xf>
    <xf numFmtId="0" fontId="17" fillId="5" borderId="41" xfId="0" applyFont="1" applyFill="1" applyBorder="1" applyAlignment="1">
      <alignment horizontal="center" vertical="center" wrapText="1"/>
    </xf>
    <xf numFmtId="0" fontId="17" fillId="5" borderId="1" xfId="0" applyFont="1" applyFill="1" applyBorder="1" applyAlignment="1">
      <alignment horizontal="center" vertical="center" wrapText="1"/>
    </xf>
    <xf numFmtId="0" fontId="17" fillId="5" borderId="0" xfId="0" applyFont="1" applyFill="1" applyAlignment="1">
      <alignment horizontal="center" vertical="center" wrapText="1"/>
    </xf>
    <xf numFmtId="0" fontId="17" fillId="5" borderId="45" xfId="0" applyFont="1" applyFill="1" applyBorder="1" applyAlignment="1">
      <alignment horizontal="center" vertical="center" wrapText="1"/>
    </xf>
    <xf numFmtId="0" fontId="17" fillId="5" borderId="19" xfId="0" applyFont="1" applyFill="1" applyBorder="1" applyAlignment="1">
      <alignment horizontal="center" vertical="center" wrapText="1"/>
    </xf>
    <xf numFmtId="0" fontId="12" fillId="4" borderId="20" xfId="0" applyFont="1" applyFill="1" applyBorder="1" applyAlignment="1">
      <alignment horizontal="center" vertical="center"/>
    </xf>
    <xf numFmtId="0" fontId="12" fillId="4" borderId="21" xfId="0" applyFont="1" applyFill="1" applyBorder="1" applyAlignment="1">
      <alignment horizontal="center" vertical="center"/>
    </xf>
    <xf numFmtId="0" fontId="12" fillId="4" borderId="17" xfId="0" applyFont="1" applyFill="1" applyBorder="1" applyAlignment="1">
      <alignment horizontal="center" vertical="center"/>
    </xf>
    <xf numFmtId="0" fontId="12" fillId="4" borderId="0" xfId="0" applyFont="1" applyFill="1" applyAlignment="1">
      <alignment horizontal="center" vertical="center"/>
    </xf>
    <xf numFmtId="0" fontId="12" fillId="4" borderId="18" xfId="0" applyFont="1" applyFill="1" applyBorder="1" applyAlignment="1">
      <alignment horizontal="center" vertical="center"/>
    </xf>
    <xf numFmtId="0" fontId="12" fillId="4" borderId="19" xfId="0" applyFont="1" applyFill="1" applyBorder="1" applyAlignment="1">
      <alignment horizontal="center" vertical="center"/>
    </xf>
    <xf numFmtId="0" fontId="6" fillId="3" borderId="0" xfId="0" applyFont="1" applyFill="1" applyAlignment="1">
      <alignment horizontal="center"/>
    </xf>
    <xf numFmtId="0" fontId="8" fillId="0" borderId="8" xfId="0" applyFont="1" applyBorder="1" applyAlignment="1">
      <alignment horizontal="center"/>
    </xf>
    <xf numFmtId="0" fontId="8" fillId="0" borderId="4" xfId="0" applyFont="1" applyBorder="1" applyAlignment="1">
      <alignment horizontal="center"/>
    </xf>
    <xf numFmtId="0" fontId="8" fillId="0" borderId="2" xfId="0" applyFont="1" applyBorder="1" applyAlignment="1">
      <alignment horizontal="center"/>
    </xf>
    <xf numFmtId="0" fontId="8" fillId="0" borderId="15" xfId="0" applyFont="1" applyBorder="1" applyAlignment="1">
      <alignment horizontal="center" vertical="center"/>
    </xf>
    <xf numFmtId="0" fontId="8" fillId="0" borderId="16" xfId="0" applyFont="1" applyBorder="1" applyAlignment="1">
      <alignment horizontal="center" vertical="center"/>
    </xf>
    <xf numFmtId="0" fontId="8" fillId="0" borderId="9" xfId="0" applyFont="1" applyBorder="1" applyAlignment="1">
      <alignment horizontal="center" wrapText="1"/>
    </xf>
    <xf numFmtId="0" fontId="8" fillId="0" borderId="12" xfId="0" applyFont="1" applyBorder="1" applyAlignment="1">
      <alignment horizontal="center" wrapText="1"/>
    </xf>
    <xf numFmtId="0" fontId="8" fillId="0" borderId="11" xfId="0" applyFont="1" applyBorder="1" applyAlignment="1">
      <alignment horizontal="center" wrapText="1"/>
    </xf>
    <xf numFmtId="0" fontId="8" fillId="0" borderId="14" xfId="0" applyFont="1" applyBorder="1" applyAlignment="1">
      <alignment horizontal="center" wrapText="1"/>
    </xf>
    <xf numFmtId="17" fontId="13" fillId="0" borderId="15" xfId="0" applyNumberFormat="1" applyFont="1" applyBorder="1" applyAlignment="1">
      <alignment horizontal="center"/>
    </xf>
    <xf numFmtId="0" fontId="0" fillId="0" borderId="10" xfId="0" applyBorder="1"/>
    <xf numFmtId="0" fontId="0" fillId="0" borderId="11" xfId="0" applyBorder="1"/>
    <xf numFmtId="0" fontId="8" fillId="0" borderId="8" xfId="0" applyFont="1" applyBorder="1" applyAlignment="1">
      <alignment horizontal="center" vertical="center"/>
    </xf>
    <xf numFmtId="0" fontId="8" fillId="0" borderId="4" xfId="0" applyFont="1" applyBorder="1" applyAlignment="1">
      <alignment horizontal="center" vertical="center"/>
    </xf>
    <xf numFmtId="0" fontId="8" fillId="0" borderId="2" xfId="0" applyFont="1" applyBorder="1" applyAlignment="1">
      <alignment horizontal="center" vertical="center"/>
    </xf>
    <xf numFmtId="17" fontId="13" fillId="0" borderId="9" xfId="0" applyNumberFormat="1" applyFont="1" applyBorder="1" applyAlignment="1">
      <alignment horizontal="center"/>
    </xf>
    <xf numFmtId="17" fontId="13" fillId="0" borderId="10" xfId="0" applyNumberFormat="1" applyFont="1" applyBorder="1" applyAlignment="1">
      <alignment horizontal="center"/>
    </xf>
    <xf numFmtId="17" fontId="13" fillId="0" borderId="11" xfId="0" applyNumberFormat="1" applyFont="1" applyBorder="1" applyAlignment="1">
      <alignment horizontal="center"/>
    </xf>
    <xf numFmtId="0" fontId="6" fillId="2" borderId="0" xfId="0" applyFont="1" applyFill="1" applyAlignment="1">
      <alignment horizontal="center" vertical="center" wrapText="1"/>
    </xf>
    <xf numFmtId="0" fontId="8" fillId="0" borderId="3" xfId="0" applyFont="1" applyBorder="1" applyAlignment="1">
      <alignment horizontal="center" vertical="center"/>
    </xf>
    <xf numFmtId="0" fontId="3" fillId="0" borderId="16" xfId="0" applyFont="1" applyBorder="1"/>
    <xf numFmtId="0" fontId="8" fillId="0" borderId="3" xfId="0" applyFont="1" applyBorder="1" applyAlignment="1">
      <alignment horizontal="center"/>
    </xf>
    <xf numFmtId="0" fontId="3" fillId="0" borderId="4" xfId="0" applyFont="1" applyBorder="1"/>
    <xf numFmtId="0" fontId="3" fillId="0" borderId="2" xfId="0" applyFont="1" applyBorder="1"/>
    <xf numFmtId="0" fontId="11" fillId="0" borderId="13" xfId="0" applyFont="1" applyBorder="1" applyAlignment="1">
      <alignment horizontal="center"/>
    </xf>
  </cellXfs>
  <cellStyles count="3">
    <cellStyle name="Millares" xfId="2" builtinId="3"/>
    <cellStyle name="Normal" xfId="0" builtinId="0"/>
    <cellStyle name="Porcentaje" xfId="1" builtinId="5"/>
  </cellStyles>
  <dxfs count="6">
    <dxf>
      <font>
        <color rgb="FFC00000"/>
      </font>
      <fill>
        <patternFill patternType="none"/>
      </fill>
    </dxf>
    <dxf>
      <font>
        <color rgb="FFC00000"/>
      </font>
    </dxf>
    <dxf>
      <font>
        <color rgb="FFC00000"/>
      </font>
      <fill>
        <patternFill patternType="none"/>
      </fill>
    </dxf>
    <dxf>
      <font>
        <color rgb="FFC00000"/>
      </font>
      <fill>
        <patternFill patternType="none"/>
      </fill>
    </dxf>
    <dxf>
      <font>
        <color rgb="FFC00000"/>
      </font>
    </dxf>
    <dxf>
      <font>
        <color rgb="FFC00000"/>
      </font>
      <fill>
        <patternFill patternType="none"/>
      </fill>
    </dxf>
  </dxfs>
  <tableStyles count="0" defaultTableStyle="TableStyleMedium2" defaultPivotStyle="PivotStyleLight16"/>
  <colors>
    <mruColors>
      <color rgb="FFBD0303"/>
      <color rgb="FF37562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microsoft.com/office/2017/06/relationships/rdArray" Target="richData/rdarray.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tyles" Target="styles.xml"/><Relationship Id="rId12" Type="http://schemas.microsoft.com/office/2017/06/relationships/rdRichValueStructure" Target="richData/rdrichvaluestructure.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SupportingPropertyBag" Target="richData/rdsupportingpropertybag.xml"/><Relationship Id="rId1" Type="http://schemas.openxmlformats.org/officeDocument/2006/relationships/worksheet" Target="worksheets/sheet1.xml"/><Relationship Id="rId6" Type="http://schemas.openxmlformats.org/officeDocument/2006/relationships/theme" Target="theme/theme1.xml"/><Relationship Id="rId11" Type="http://schemas.microsoft.com/office/2017/06/relationships/rdRichValue" Target="richData/rdrichvalue.xml"/><Relationship Id="rId5" Type="http://schemas.openxmlformats.org/officeDocument/2006/relationships/worksheet" Target="worksheets/sheet5.xml"/><Relationship Id="rId15" Type="http://schemas.microsoft.com/office/2017/06/relationships/rdSupportingPropertyBagStructure" Target="richData/rdsupportingpropertybagstructure.xml"/><Relationship Id="rId10" Type="http://schemas.microsoft.com/office/2020/07/relationships/rdRichValueWebImage" Target="richData/rdRichValueWebImage.xml"/><Relationship Id="rId4" Type="http://schemas.openxmlformats.org/officeDocument/2006/relationships/worksheet" Target="worksheets/sheet4.xml"/><Relationship Id="rId9" Type="http://schemas.openxmlformats.org/officeDocument/2006/relationships/sheetMetadata" Target="metadata.xml"/><Relationship Id="rId14" Type="http://schemas.microsoft.com/office/2017/06/relationships/richStyles" Target="richData/richStyles.xml"/></Relationships>
</file>

<file path=xl/charts/_rels/chart1.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2.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3.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4.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Ex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Ex2.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6CB2-4864-979A-129A076EDC35}"/>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6CB2-4864-979A-129A076EDC35}"/>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'Dependientes sector privado'!$B$125:$C$125</c:f>
              <c:strCache>
                <c:ptCount val="2"/>
                <c:pt idx="0">
                  <c:v>Hombres</c:v>
                </c:pt>
                <c:pt idx="1">
                  <c:v>Mujeres</c:v>
                </c:pt>
              </c:strCache>
            </c:strRef>
          </c:cat>
          <c:val>
            <c:numRef>
              <c:f>'Dependientes sector privado'!$B$142:$C$142</c:f>
              <c:numCache>
                <c:formatCode>#,##0</c:formatCode>
                <c:ptCount val="2"/>
                <c:pt idx="0">
                  <c:v>5194476</c:v>
                </c:pt>
                <c:pt idx="1">
                  <c:v>3871772</c:v>
                </c:pt>
              </c:numCache>
            </c:numRef>
          </c:val>
          <c:extLst>
            <c:ext xmlns:c16="http://schemas.microsoft.com/office/drawing/2014/chart" uri="{C3380CC4-5D6E-409C-BE32-E72D297353CC}">
              <c16:uniqueId val="{00000004-6CB2-4864-979A-129A076EDC35}"/>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A4F7-43E2-9FE8-0D87679B6F81}"/>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A4F7-43E2-9FE8-0D87679B6F81}"/>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'Dependientes sector privado'!$E$125:$F$125</c:f>
              <c:strCache>
                <c:ptCount val="2"/>
                <c:pt idx="0">
                  <c:v>Hombres</c:v>
                </c:pt>
                <c:pt idx="1">
                  <c:v>Mujeres</c:v>
                </c:pt>
              </c:strCache>
            </c:strRef>
          </c:cat>
          <c:val>
            <c:numRef>
              <c:f>'Dependientes sector privado'!$E$142:$F$142</c:f>
              <c:numCache>
                <c:formatCode>#,##0</c:formatCode>
                <c:ptCount val="2"/>
                <c:pt idx="0">
                  <c:v>5198426</c:v>
                </c:pt>
                <c:pt idx="1">
                  <c:v>3964031</c:v>
                </c:pt>
              </c:numCache>
            </c:numRef>
          </c:val>
          <c:extLst>
            <c:ext xmlns:c16="http://schemas.microsoft.com/office/drawing/2014/chart" uri="{C3380CC4-5D6E-409C-BE32-E72D297353CC}">
              <c16:uniqueId val="{00000004-A4F7-43E2-9FE8-0D87679B6F8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95C0-47BA-BE90-EA4AFE58C1A1}"/>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95C0-47BA-BE90-EA4AFE58C1A1}"/>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Independientes!$B$108:$C$108</c:f>
              <c:strCache>
                <c:ptCount val="2"/>
                <c:pt idx="0">
                  <c:v>Hombres</c:v>
                </c:pt>
                <c:pt idx="1">
                  <c:v>Mujeres</c:v>
                </c:pt>
              </c:strCache>
            </c:strRef>
          </c:cat>
          <c:val>
            <c:numRef>
              <c:f>Independientes!$B$125:$C$125</c:f>
              <c:numCache>
                <c:formatCode>#,##0</c:formatCode>
                <c:ptCount val="2"/>
                <c:pt idx="0">
                  <c:v>1108667</c:v>
                </c:pt>
                <c:pt idx="1">
                  <c:v>1116654</c:v>
                </c:pt>
              </c:numCache>
            </c:numRef>
          </c:val>
          <c:extLst>
            <c:ext xmlns:c16="http://schemas.microsoft.com/office/drawing/2014/chart" uri="{C3380CC4-5D6E-409C-BE32-E72D297353CC}">
              <c16:uniqueId val="{00000004-95C0-47BA-BE90-EA4AFE58C1A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ED2C-4186-9C2F-EFE34DC937EE}"/>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ED2C-4186-9C2F-EFE34DC937EE}"/>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Independientes!$E$108:$F$108</c:f>
              <c:strCache>
                <c:ptCount val="2"/>
                <c:pt idx="0">
                  <c:v>Hombres</c:v>
                </c:pt>
                <c:pt idx="1">
                  <c:v>Mujeres</c:v>
                </c:pt>
              </c:strCache>
            </c:strRef>
          </c:cat>
          <c:val>
            <c:numRef>
              <c:f>Independientes!$E$125:$F$125</c:f>
              <c:numCache>
                <c:formatCode>#,##0</c:formatCode>
                <c:ptCount val="2"/>
                <c:pt idx="0">
                  <c:v>1180527</c:v>
                </c:pt>
                <c:pt idx="1">
                  <c:v>1205985</c:v>
                </c:pt>
              </c:numCache>
            </c:numRef>
          </c:val>
          <c:extLst>
            <c:ext xmlns:c16="http://schemas.microsoft.com/office/drawing/2014/chart" uri="{C3380CC4-5D6E-409C-BE32-E72D297353CC}">
              <c16:uniqueId val="{00000004-ED2C-4186-9C2F-EFE34DC937EE}"/>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entityId">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10106915</cx:pt>
          <cx:pt idx="1">10106933</cx:pt>
          <cx:pt idx="2">10106929</cx:pt>
          <cx:pt idx="3">10106952</cx:pt>
          <cx:pt idx="4">9422286</cx:pt>
          <cx:pt idx="5">10106923</cx:pt>
          <cx:pt idx="6">9421486</cx:pt>
          <cx:pt idx="7">10106930</cx:pt>
          <cx:pt idx="8">5575</cx:pt>
          <cx:pt idx="9">10106918</cx:pt>
          <cx:pt idx="10">10106928</cx:pt>
          <cx:pt idx="11">9419845</cx:pt>
          <cx:pt idx="12">10106947</cx:pt>
          <cx:pt idx="13">10106932</cx:pt>
          <cx:pt idx="14">9418692</cx:pt>
          <cx:pt idx="15">10106925</cx:pt>
          <cx:pt idx="16">10106921</cx:pt>
          <cx:pt idx="17">10106919</cx:pt>
          <cx:pt idx="18">10106920</cx:pt>
          <cx:pt idx="19">10106951</cx:pt>
          <cx:pt idx="20">9408415</cx:pt>
          <cx:pt idx="21">10106924</cx:pt>
          <cx:pt idx="22">9406730</cx:pt>
          <cx:pt idx="23">9406503</cx:pt>
          <cx:pt idx="24">10106916</cx:pt>
          <cx:pt idx="25">10106922</cx:pt>
          <cx:pt idx="26">27859</cx:pt>
          <cx:pt idx="27">10106936</cx:pt>
          <cx:pt idx="28">10106941</cx:pt>
          <cx:pt idx="29">33584</cx:pt>
          <cx:pt idx="30">34749</cx:pt>
          <cx:pt idx="31">10106917</cx:pt>
          <cx:pt idx="32">10106927</cx:pt>
        </cx:lvl>
      </cx:strDim>
      <cx:strDim type="cat">
        <cx:f>_xlchart.v6.1</cx:f>
        <cx:nf>_xlchart.v6.0</cx:nf>
      </cx:strDim>
      <cx:numDim type="colorVal">
        <cx:f>_xlchart.v6.3</cx:f>
        <cx:nf>_xlchart.v6.2</cx:nf>
      </cx:numDim>
    </cx:data>
  </cx:chartData>
  <cx:chart>
    <cx:title pos="t" align="ctr" overlay="0">
      <cx:tx>
        <cx:txData>
          <cx:v>Mapa de Colombia por departamento Variación anual del número de cotizantes dependientes del sector privado</cx:v>
        </cx:txData>
      </cx:tx>
      <cx:txPr>
        <a:bodyPr spcFirstLastPara="1" vertOverflow="ellipsis" horzOverflow="overflow" wrap="square" lIns="0" tIns="0" rIns="0" bIns="0" anchor="ctr" anchorCtr="1"/>
        <a:lstStyle/>
        <a:p>
          <a:pPr algn="ctr" rtl="0">
            <a:defRPr sz="1100" b="1">
              <a:solidFill>
                <a:sysClr val="windowText" lastClr="000000"/>
              </a:solidFill>
              <a:latin typeface="Verdana" panose="020B0604030504040204" pitchFamily="34" charset="0"/>
              <a:ea typeface="Verdana" panose="020B0604030504040204" pitchFamily="34" charset="0"/>
              <a:cs typeface="Verdana" panose="020B0604030504040204" pitchFamily="34" charset="0"/>
            </a:defRPr>
          </a:pPr>
          <a:r>
            <a:rPr lang="es-ES" sz="1100" b="1" i="0" u="none" strike="noStrike" baseline="0">
              <a:solidFill>
                <a:sysClr val="windowText" lastClr="000000"/>
              </a:solidFill>
              <a:latin typeface="Verdana" panose="020B0604030504040204" pitchFamily="34" charset="0"/>
              <a:ea typeface="Verdana" panose="020B0604030504040204" pitchFamily="34" charset="0"/>
            </a:rPr>
            <a:t>Mapa de Colombia por departamento Variación anual del número de cotizantes dependientes del sector privado</a:t>
          </a:r>
        </a:p>
      </cx:txPr>
    </cx:title>
    <cx:plotArea>
      <cx:plotAreaRegion>
        <cx:plotSurface>
          <cx:spPr>
            <a:noFill/>
            <a:ln>
              <a:noFill/>
            </a:ln>
          </cx:spPr>
        </cx:plotSurface>
        <cx:series layoutId="regionMap" uniqueId="{87936925-EFD5-4998-83ED-36428FF8BEF4}" formatIdx="0">
          <cx:tx>
            <cx:txData>
              <cx:f/>
              <cx:v>Variación del Número de cotizantes deependientes privados por departamento</cx:v>
            </cx:txData>
          </cx:tx>
          <cx:spPr>
            <a:solidFill>
              <a:schemeClr val="bg2"/>
            </a:solidFill>
            <a:ln>
              <a:solidFill>
                <a:schemeClr val="bg1">
                  <a:alpha val="98000"/>
                </a:schemeClr>
              </a:solidFill>
            </a:ln>
          </cx:spPr>
          <cx:dataId val="0"/>
          <cx:layoutPr>
            <cx:regionLabelLayout val="none"/>
            <cx:geography cultureLanguage="es-ES" cultureRegion="CO" attribution="Con tecnología de Bing">
              <cx:geoCache provider="{E9337A44-BEBE-4D9F-B70C-5C5E7DAFC167}">
                <cx:binary>lJpZc904lq3/SoafLzMBEgCBiq5+AHkmzZIl2+kXhmxLxESAJMDx1/dWd0bdqjt03PvmIx7CJIa9
vrX2+bef699+urfX8be1cz7+7ef6908qpf5vf/wRf6q37jX+3umfY4jhPf3+M3R/hPd3/fPtj1/j
66J9+0eOMPnjp3od09v66d//DUZr30L9ml4PPum0PU5v4/b0FieX4n979f9y8be3/xzmeevf/v7p
9Venfa1jGvXP9OmvS5dff/+EEUZMFOzTb3/88zh/fePutYObP7/69Op/vY3/5xvfXmP6+6eszH8n
JSMlEqTMGWU5/fTb8vZfl8jvNGeMlhgRInLM+afffBiT+vsn/jsmBclRjgXJccFZ+em3GKaPS/T3
EjEYjjNcUlqUGP9jlh6C29rg/zEvf33+zU/dQ9A+xb9/KnL06bf+v7738aKUliUrc0IZJ4Jynn88
X//z9QmWAr6O/8dksmJXpNtrykt3aZFXvVwtay+rcNNtmLNdFj3i0xnbmT8uo7XXe7ZvWqJh6p45
USjKoLteLtnUH9zMFieHot/6SpWqWI4uL+m3bMzZjTKdPqG+g/+ANRSpw1yS8bhoVObVQgaMDsXA
3S32syOn1MzmavPUVmJK3XJuuXevsTNGn31P7Uu+dcJKpXX7hVLjf5oMTb8KuvHbLWTtNY9UHQY1
zkbmNG2s5lOwbTVa3n3pptkfCoXT2attUdIJvRPZilmVFQkTz6qCTPw2IMWe+DS7l73c/Hs+RMYq
vfHiVZUmXuV+4/WqsqHe55B2iYdyvBldt90PbNg/j8NCzwim60ZRv52aMtOFbBkb4IF4yd6KJrE3
x4uhlKIZCiwnE9ZF7npKQTZLXlR0Wcj3MhOknsw8PexZhq961pRvHcFmPza7d1833osk6cLMIDkZ
hhoV+/zYtsmXchswdrJskvnT5sYmmUqL7oPi8+fSTOm4RoZ/LeOUfqaJhlu/0O6CHVwQhg1J7jQN
lzSj8MJXNtZpmcPtNvWZqGluuvZAy1XdR7GmY5pX9DrEeYySEB2Lyq2hPfSu44/Jr/zF4zZ9W202
HBeKh++YJP7IYSljhZqMjjLry/UHc9xeOaPQXGmVdXeiU/6V0JyUMq3z+p35jD0y6mlNp1L8iIPO
f2Qh6y9Wd/6sQxpuse62E85Xey/4QOS2oOnRFWa6wlq1tyK17mF3424kw778FdycKjpYIQt41cuE
VOXJ2hz16qbzUjh93Qa8n8MY+Vurlb1WZM5Obtb9TWJhv91RS7+x1Zmzncbp1C+2uS/MOsADmfSO
vLCnwvTZI7Gxvx0aXBxalM2ynMPwlQ5z4FUZ7EzqrWjFedv6Jcre6HQmY5HVPvJuk11XZKqKJSaL
dEWfSYODt/UgAqMyKNMXdWQhfyS9mYjMFrb8Ko1W31s9pivT7fZHJnijqpzE/grvecCyXwvcyA6Z
/HbRbvi57MJqOa640zK3E1aHaeyaUi69HZQcWKlD5crdbVKzHOZqnERv5Tyy7BtXlNwg1eCl8pNg
3weoWEk2U9jMJQYjHoow9N8xbZbbJunmMd/C/G1at7aTU4dsXjVobgpZlhuHwwNnXM5Q3E6DncjX
Gdm5l32L+m9TEdQmW6wxrTKR212uUzNcD5ZlTOZ450Sy4N0uM9Xtd6tr203uKFMPfejaZ42Rs7If
jeN12Rn0rotgh5oP2f5WIBdvBrp6LEGTxscyRvecurL40pehQwfa+fKeoMK87GxqXgIdB9gOTNGq
R7394ku1DlfOuvlrHNMQ6rz19NXPyX81bO7+3BMt/UHPReMkYmp9iG3WLYeiw0V2cfNCxis60yHW
qi/pdtdMq57rPNNmqnfht7ba20bB4UZ6+ZrEnreV5Uv+mU9NXCSsEW2rctqLTlInRi5Tysw1tiKd
eFmio0Fq4xWdSIcqGzL93hkqMjllhn9lUCePhI9DqhIuI5W5H/EgPffRwwoj+DcPNOwywr43tZpU
9qw4yV70hE0mS1DO6yL46QXGbL4OJsyDjERNY2U2nn60ft8fmCiLI90XLY6jU4jJwpUTOw4K5efB
daIE0fBQTJgJ/lEvdmS1ILO6X1en3/US3tVotZZTWKazKVYVKj6v2Q+VLYupFzOt56Q3/S2fYKT/
VPE//osk/kUjf4Z+G3Wr/kKJf3z89/v+zX9O49tbun3t/+3j1v957V8/gtj+NfIHo/zLh/8NWP4Z
Jf5fL/4Lr/wMk08f+NPq4P8ZOyj+70ilCi50P/Tr/3rHX4jC2O8g/jmiCJeIC07IPxCF4985pQLA
BResxLwEOvgLUTD9nXNaCkFQCeQAt/0DUTLye56LQgjGMRK4QJz9/zBKjj7G+ldIoYJgTgXPiyKH
MQGH/hlSSjvrCDJt62JQwz2OavL9LpFoC5FtsKnL5A+9Xabyc+zhZJ1b2wd6h222Jlm28z3uh/d9
ny9FOb+btLbZ40pFqyu0rcVWq8j0O1/bkzCqlXh0n0WB78kCU3OMzLn1iQjcsqpoGuQvtvU+t9Lr
PHfHHaOeyiy2djv4IqX52SvT7nXu0LB+6fji4lg1Bq/568xDcNWEuQ+VhufbqwwvqpE7h0N2TZTt
G6lBK8enUc1tvKx7rnY4mlAkf8wBTf37HL2eT7TQlshF2XI9pmzeJlmKuXeHBqbBP8292UnlvUlP
yKIhVi6JwVVBdQs9oiIro+xc2cVDG5AFaNvNnJ+wmJCTamesrMIwBSKtFRjVZhxYqIg1a3bVLK0S
FTwacxdFfNlJNfdNf2hcG5pqWgcVpG3LadRVN3s0lnLNQJsPW7/nfR2TS+2VcYsxdyaJbf8SlEW6
/YliJ76XfvRGmpmNQvqhyx7pQFstwxp4JjPr42vfUAd/mYIXShZACUqOmSv591aZhcghn5fm+9g3
2iO5RrJuxyn6xnwjG9budhipai+JEBtqP4e9r0gsdHd2RMW8VoJkY93wNexfR1YYfNjYJELNfMqA
oEQ2hN1LgeL+5JqAYZvkCe3P04KGP3W7ZQbLWGDb1RkySzpmxPf5xwYQvBI0lTClLlr+oKyem6o3
fsy+ZAMcH9CpAQtxsZtG75m18H4DX0x5EssoRB1oMtnV4ICGD13CODuDKGmDZIa3qG+mhKyuV6Rp
dwN7tJmrAgfcycYYcZpLsbPzlHXTeMHUAlh2ZlsyuWUgozWbnUnxjJuWqsugcq6rkSyheC38ElSt
83JLh3ydbHhaNd71oUiqpTdE9aO9wAEteJ1M34cg/bxblkC4cQFgNrajgutQL6rZzkKdaIgRHQc3
anzQk9DLD7sV5f4dlBc1lS4yWlw4vJs6dhx1+3mxxIHuLwK16kVw4/fD3pZzeWjAo3wVzeLw66BH
J16bFM38PIRsDz933YsCVGbVZT3YkfdVabctPIhMcXUmQWXu5EIsZyHDtsbPA4KlrlWZ3PJNj2ZS
9ZJr43/R4ETjwcfoZT6MLpGykZvmupQm0nw55EPAg5WMq7jV5byb5bjEvR+vcWg2D1KdsXGNUHug
7NwgnLvmsc05bupi2Yftqtdu3o+oC2Kuiwj4+C33e3dtVbllVdP61V7AdjSpsvM095ctY4uVjW5I
cW0UQzAtyrF05Xa12LpNoiurreQzvnAYZpQhrf12GFLQ+EhHuuS1XmdtB7kVirCzsHmhrrYUe/RT
rEbzg7YTYsd15nG/YQuch2uD7FZeT1k/DsfMTryQam234U8iGrrUQZeDuTarWt1VSVz2g0cE9D82
e5n/EFnga416sfrTGArS1vNKeARztHQeHKFb8TQ+dXvfx5/lyPkzEKjrq92z9rrFKwa7Y3r6tXHz
hKu2J117iZ7BPOPBiV0uboQ1mRjKykMMhEPJ7fvsT6uI8BKNiVVLnppVoq40p9nS4UlAxfHVuDcG
KJ+0IUmX0DiDBZvz6w62xHKA8jXqGttoryffKuDvfubXRZ77myatuQf0KrqDKx3+pQjZftB1RFrO
rJ9vSFLrWJssLp9H0uaHbW6A70TBJ6mWPrS5TItpYt2ThmX1PtmiuR2cimWdkT5tB2xz2xyYbVN8
dTPhvqI5Wvd6JCSCCuQh2nOJgM3P+0xiyeSYo205mZaZ1shi2gRAe9MU24FnZT9fMYB5f24ayr4v
XZ63Nx1VwrXnZlvG4T0NOtteIjiy1FWJRlyNZldQVNILz5uqzcVDi9RTMvh6FWyokF+uyg3YfA/5
8zrwp6EkSwU73ssS50kasujjSrOysrFjksGeOiOS6XMb2HDVdHM6oKkFsxHot+TpQ+z5ycf0aEI+
SB1ClBna53ppdgbrUThpfLrNCL6xnR5kuRXLhbf+vgz4y2jVZ4o/HMLm3ha9Pg57nOud5i0sRHxr
1+wVTPW9KUCgum2p1FakKxyBaRPJ+Q0YcPK1yH0hrcfz1ejs2c9KXfNiRyc6FKAujnfHdshGucRB
VUVmPy+9uOaGzBInm8sx+P5A19R+Q7SdKg5r0rc+nahtyivXdwIsZ2jB6ZqlrY3vLZXT4rv7BTOF
jrhJ5IRU/6sFN1GpbIW4ASrUYbbsVWe2vVFrDIcyrAOMLCywdgdyhnbCJe/T/aaUAr32d9u6rXIE
iXgKWrMjd/QOan56hVLzLdswq4wprpbOPmdaucMCa31aV6NkQ9WrCAO+V92aTk0Alyk06eRYBnFE
dMzfkgHDvOvlvdxWdRRoM9XkyqusU0/53olbts6Pc46UtMEXJwsGDg5431Sp719dsORpU4v6AkrT
XSVF+zqsln7bUmav/R7oic6iOCdQyUpj/2MbISQo++lmz4ayjrjz9Q6GtIopa6Ufkf0RZ3TrnLvh
uLtL+7bc+CGY49z0Q5UFyg5i46/KtoNk/iPb2UdRbUV3Xba7OYCo10MBjjUJF84r2Y75pB9g6pYb
AnsqLAlYcejfOjgJcsH9efT8nEb3ZdzzH0ENZzOA086ju9V0hxonaC1svNkHZSqbj+aSqD8a5x+s
QpepLX+SFC8RzUdViBZinPW4rOtR5eqUK9W9msyO50W1v2wJiODXjp6WNXYns4lvs1gz2NP4VC47
q9oinNbZgHNrKzWhvLILX0CHwxPA+Gfa5tfN3t/EttlkaEYrNx6vV9NWboIamps2OyRGiyqp2R6b
zKJzlhVwhOee7bIlHTthj4ZjL1rxTHYdPkN2EL8iks+f2yKhN+FV81lvfjLVWozsMpvwwcHNlq5E
77F9mfoEsAS+79gFw7cP3FHXoljJTbMBqc7jNL2CZq0vpeb2Cb7iHnjiqYakTt2qNIKQuLU/Aonz
t75E+lwAa539Jvq7qdvbb3Nqtju72VQ12LN3Rrh9SH5KNduGIdwBkloCL4shuthHiG3SPsVvom1G
d/bY7+h2nfvNyNY1WwflbA+xWsy2j0c3NmK6eMDpH6OfC1wVvC10zVnWugMZt/kz3ZSGyj+ncrvA
MZxTPU+Oadi32purgk0r/R6cLtONSZgZqBIk/KlBnKc37pAuT0NwHpN62Frf9pUIY8aqiEXLZclx
+6hdhJUOQ/ufAYvlq9TbqmONlgk9Tmgab305oi8bRDagBD25QtvgN2mHkU/wEmln9VTGJpd7j/Us
tQN7VO+kG+OpjFOaq3GcMqCc1g3umIBMxXkdwDpIyAnwj5Cxr4ZjfyD5Wn4w4Apnpl/udQnyR/Rb
s+afx86s903bGDkyvL65xfdnFBODJAZ2dJcVrOrajlWUgRAHW4jL0gQkqTH4CsrBsyuJelrXcXjw
7VZcAxFTKMPIXMYZXcKEvnnMUL0Oua60iU4GUnxJI/1OXM/u8zJ87gLH31Xej1cAuCDOaQw1pcNy
xln2JoaV3e94fg17+WOZ43roFrtdGa1VBVTk72nq0nXXz90pwoG9BZqNIKZKV2Jxy0u/QUqb9qCP
wBfd+y7cdoQSvleQRasj7Er3YScm/Njvhp4TmdTBkDF7AluBDouYXa3BRF1T2vGaQPTVgTxxFsH7
oOwqtpQGiYq8A4GI2YWtBWzFwcSTHzxkyS25dYPp5VCW801eNmPVjRxbSVBQz8KjcE2nHvBwxxwK
L+tuOWsGUJ3l15DEctj4ak7aN+tF+I5XoUhfoC4oeDF+dB9i0azTXUfor3IQFSnEmTa0mjeH5YD1
U1sUb3gjf3o6f57wAuuug6mE7VbZzOLP1BAvNTApiPwkDm6gRPou/zMvKKh8JrAkY7hiJVSZRc17
5RkY7b1h50yzu7Uv7sYsfen7AVLKqOpxbV9MH89NnK2cErvNmH2d8viNeIAGg/B9Q/IbAX9MeL54
xE8LDots8BbOljb7cUd5bRHfwW0tqkJdtx83Fu7WzT77efq1oYjlvvS3wF2344bSbakBAYrGFpJZ
8i4g4ZIcAlDQSHSb5+xiS1HIzu7FYS7GQSZeXNO2OPUqDnLR9DI26Dm1+jQxeA5GJjCeIqXTmDVE
ziT8VHgfjlPSoW5ARKqSgVFsNVRAwyDI15Y6iduPSHLNC7ml9XuxsnosN9BJaHNVqB9fdMteUowG
XId2VQrTc5O6E8V0lqxA/cmv5XxJSkyQufXp0i/uMe1rPdrkKgvacMBjc+xNDiUjM3di9gEUQ6wV
NDXEIfqsrfpu+2LMdIPSmB8GkdVdyhDMU24kuKRnSCUfEYvoFEKLIA/3+YGi4SeEG1EuvHjc27XC
K3omENaCJbzKVbwnVFTKm7VevG4f+7Hoj2bx6ZyDe5Umz0JF48AhMHX2YSCeVDGOtmImnyCj7qby
xpnIYCStqxax7SZo1klHPaQ1k0JV4/TN3HH4k0J7NWXobqcQsm7xUqwenoaPpKJbD/KM+LUI9EjQ
Rk5u091lBNNc5U5dGmiy1Dsuv1BIwitfZJPkTDyFcrmZW3e72Q5LcBQQG0JviGwHlOVK+t1+h+zg
NtLtq5vjy2aH5aD2LNQG5Q62Pj9HMEdnPmp0KKfGgcVdlyr6PaswtAPkBuVFrjAXciBNW34cU3/b
b5AcWNc8z2F1h77zLzjrbzqIpR4JuMLLNsGQg8u3YyBurKdWhBuEoGsBFDecBrwQkJty+gKsWrRy
GE0HGMjHyxjnPlZ4ILSD4GH9SFJn20OW08WuMqJvIB1exubHsPXzRdmE2yPtt1nLlPfNa5rsOh14
2+/QgoKst6uotzM6CDWsq5wt1kehm/kpM01+TfaIAWAy6LxCZPWsORyiRm/vGSzaaUPzemgLst13
jDTHKZujgLhp6yzUDjIdW+LSuQxzPFOWuneHM3qVGIfGEYIWkmN4Oql8gvOX633zMrVMc7gJbJqc
oB1Y9TMsc7Yv6iQQn4mcXIM+4vumo1diF6a4tp2NtyTPpm8dZmM4GYuhZOdl7PBFYIFPWmhxDQnO
Im4ddu3Fu8XCiRK2GS++AzvN9iLeo5ij+z1vxINSbNNPvVnjenFpL252TZSDCfbj1dqN+WloV3Rn
MPDMKVt062XhicO1hbjrwIoNSwZ27hoAYj2MOq3vqoGYH0wVPts94KVOxZ7XnKYMykGZyywzjxQa
pjcad89Dke/XfU7bL65bWN0Qo+/bEcXPeGwfwz5fQ97wko9xvIQcYHVjIzl63TwraPjBeoOPZsXr
Zpb8OGRMS7K2s1w5fuk689i0w92UCl0VU3wgkNTLlfLLavI7snZHG4pDKNFwYpH+cgb6QeAM5jH7
3q20hRbbeLUrhw6Gha8ABPc99uHAud4qDLFZzbroq3zoJjB7q4VdxkD3GDu2hTo48KF1Xk7oCGh6
O2kOhM/Mn+OsbywgZAVhY5CwJme2hVtmxVVW0kM2rlzOfN4+ugOi6hoRHgmFDGUKs61xixCopGgP
PDTLIePgGgzZF5nGsriyOdb3AnzBPfW5MUBGfZBp8xqKHoGnIwz3EN6FBJ2yyd0sClrBXYfQXYaI
qXI7384CXFqmeg/T0lFpVXZiLtxMRJ35Pn8urDm0bf845hAHTVlm5UrcWQ2LrZLOrvMmvhR9IhXe
rT00rBQHliUogtD9vPQMOjK4aS4L64lcWfYg0v41LoOQ89o8mwL0l+QJOuLZPTRlk4TmJ68igfDX
o/xktF8A8tLdBB1cZpvuw1LcQz77I8ywn8vmrlTdo1nzA87pqd22J7cQKjvfz7Iroa5PNrvgCXqj
WX4NeXErd5a9YsG/Y53vF6NNqMcMnHCwD81W3mxsu00tuuwK2kLbfiiIfokuP0NqWo95vBC1n/y+
tDJH/mD4eN6htXdpGpxXZbncbkS952286vb11pnhMVL6CGXnsczal7Yc3il1VwESgLYAALEfvfHc
+pPZwZds5fg+Ww5xl96+0HWtoYl1W0LWGfv0FkrykSJ/Hbl6hBZ5L4nPLsRNkH1m923hfvVhPmRr
AScwHukynMEZA7bA8tKiqE3oIH7KoXVK2xtkYI5WDxYyHfa1uOQQ5BMTHpacfHYa2s+ERuh2W/aw
+OyuKNo7zosLgT6UZMpfUj/UIMGvUe1PFjqWxw3gDaY6XLZB32hBr8NYftUF/64TODMx9IPsp1FC
xthW0J9A51aU7B6D4QN/skFvv8kKGRubw08c0KWdM1JZBaLb47L/EhPk8DjEEVqWAJBD/wKzes/N
fDXtU5X4ejYBXYsZKGto1ivD3JGT/try4UAIpClAkrreB6uqdUOdhGrwtUOCytb37VG0ZJIBItrM
QP+AhteolxOA5kvLi9Nuwg+3jXcQkt20bvqpt0Rho7pna8bDuJPDuPb3ZizuB6cViOFazxD52szc
ALN+N8w8OtNUboc8pkuv5UIziSj8QoPkCrKCPJ4gBNWyA2fl5uE+KfW17PVzsKOWqx/aswrjW5hb
e/iI4QFxcN13GqJN11V6FT/W2PxIlh6HVj0XUbxm0KSELBIY0KL1kqnl1rbua9GHrSogDzgK+JVA
HRr7OQp9gvldvjSGxVtIUDE0DjScefAOUvkZVh0qndgj9DX3AR36mT1sPcsPbcPvQd1uUslZ3efr
W6HMN0Ga4QCxETrNJn2fIes+MaJ4BSUuHkniD56ARTXuMq3koXExq/q2izLalR56QZ50mSOoz+aK
rvsLjs1e5dsEQePOa8+ne8dpACvXXcdhfbKhl1NjjnSe/4O0L2uSk1e2/UVEICSEeAVBTV092+72
C+GpmeeZX38WvvdsV1F1irB37Kcd/qKzJKWUmStXLjJrnGji9mQohBuOuXmYmol8bcPQO45oxQEn
ntRRlx0q1CdVnchRybXKRR5F9/mYUlsMk38fBVFsZ+ii/WBdR+wO1fKb8BV9NxYE2T/1JnbHaWa8
oHszPbN8nI40adGfrjk8m3mifVHQAd4BzhruUq5WP9B7yBq7LwtWIE3xOtdr1eG9SVJ/W6L+P5jT
QN6rilXfgK5878oR6IoxYy9d4DkB0xHOg1DF/0092xvDxyrRQiuolVfR0WyTISznhp7YBg0dv2/b
o+hLY0v64kEvVHSn21GzJ5WgaEh1HEvYS6IYAIgjI7R8Tf9EPBWPATfRfzdxNwB6dBZqA1Ay2J7Q
6gUdQfimIUaXZzF9DCkFSUavVfSgykSOMSghY8kHK06y0kpLI7YAzD4reSGsPCmlOYkvY8orS8Tx
Vx4Z33MkynYbxLpNi67cap73BR0RmYi8TlEEgeQSGm9jIJQ3vc43aCtVjsqmbdqozx4h36uS/gyM
wTb5pEhqADBgXfxlHAbVLvgYyKjUcqvwkHMTfVJ3+lyNDkpTu1WI4xs6ukva6dUIwItIk+atiZU7
w9ce6o7cN6U2Sngi3/roo9qZT2rJEd2tKkgTSwnr0OKR7pKsOBhmuM2VCC9+Ob0BwnhIjepboqov
oV6C5dTm3yc+qvek6raEsRcPnoX+JwD8gaIxSPmOqtp+GEHACQYkM6mnVlsdeIXTsgY9Cb0IZdx1
48Zg+PmATB7ZmJf2OBRA0PRY/6pWM9aQGcwttVT/lZdhdidoC4LU0Je7xNeCF1r04cuQTd1e1xQA
YKIfHkTjJQB9C6b94nBkid5g9OADMvSsuuK5jr6mmQEjDqKXrtT8e9Iq+aE2axR+tQrWBTCVMvmV
VgGehV7x1O9mlXSWKE10A+GttkjK/pEngQ4ku9XA4kj9zz44XXeNCIIdAQ/D3/J0KIiLKMzvdYCz
O8XI2ePUcCZFTnQwJ3KCQqJGXxkUmqCZgXb8PI1OpaxDjkwqEIOTaKJFyRg27RNacAOw+qlsiqc2
oAiDGTo3oZWoI9kNYQW0s0QplQ5m9FGZIaI5zehdSetsjnjZHe1yY0/zUduappJ+aD31Dx0ZyyeP
mGAQBWFcwyjJWHEcO6HgmALxGgt/2MVTVu5MGvR74pW6Ezem+knxDdpIlvfkjaJ1ZCdFxWcMKrtv
tFzZeKTrtx7N6w24NNUhJ2a0qf3MaKzRTKn0ioK7qTFGj8pYhJUV6Y3W2NglsEhoTj/zufiqRYEN
7SiqhmxqgCQoenjf9QVDZ6xpnV7w8MDRq8ZLWBqIwrQrXDEh/43VOtrpPWm4FZRaJEGvQmQPjbi2
eeElO0/xFVvRRNrbqt+zQzkG9CPV/VyzxqShqc0aM3ZI4yMpn8CnyZ9JUo+q5eMCWeWEnAywzyeC
to2wO78Pv5JODT6jQxs7KfoPhWRlAGgo7qefvlC4TGKqf6VK5ctSBaqZhP3wJUrAESrNSD1G6VAj
qRUCmQrTH7TI6B8rPkWTTIo84o4KCMwd28F34lqv8PQJ/XmsHhQBwMS3DK2u5h6pGGP0xo1+rzW1
vyUD6IxeMiEUZD66lE3HwdzxqjZ51stST12viaPAUfwu+0U8Sn56tdnvW9pO76qXaMzuMq/+6gGS
+Dw2qYIeREeH0eqmUByLBGxJKymn6CvJ4uFrFqi57iCHafQDH00FoS81qyG16gh3GT8A1YPV9bzu
ABulyMjHouqRDdGKIE4YYEQ5/UD18mfS+d1kZVpYTQffCPAgVOh/lTs0K5BGNcFkoE4J8FjtYjUH
nE/HMPwkULDncmQJBbMiQ7Bx2tyrlQ3xR5O7Rqt1PngUPVKnvmniTdK2I3UKajaJTEyggFatZyx1
wiqjqhWbPXLRakSTzyoHPUddbfaGv61rX3Ron2nedzUyw0KmpEaPRu9yZFM6AvtXDwhuYoW6D4qe
VyRD5TaaT8V+MmrjSW3nSrBD0WPO+PQWLd4I7IGyThrEhpaMKMAHpOFakhjaU0rplMXANjLyM88U
9CqFkuGx5bxtB9dPWyCqus9Q1uIfQeagvJohKW9CJtl6NGYOYYjRss5axp1IFVl6CBB1BRpOeloe
eeeL8JiDN0e+6Xqc6Mc+b4fhWMd69l5HbT9gBVqCLgnBTwPZrtQ72wN3Iy2HBsnR6Jm/QHfVPzzu
FbU1ATGsD1hA+iSCTkntGsCRHVUgRdiKyCfgJ6CPtBatG1FsdLXJOll7fpw7Wg88adeaavOLKRqa
HSrSFlUmwfTJ68GH0EWBhqrJJjwaTRz+SAcGTnHRmC1YrklGQQ9JTXN8Jg0SaTVv0vaQhCGS1RzA
N3ijRjvI1vPAyFG5IlS362i9K0E5rqwJDV7brJVSPcIz20r6Zgi0oPHNtJMJyDwoGZO+CC1lLBX0
17nXHvWmEuXdqIHbsp3AZUHvP460VMLJgVProJb2IL4UAnlPnIfIt8EmCIejUpeT8ZJrCgNLVg+r
B95OhiK530S6TUJQPB5B00QXGOUcwpfu+1qzwUYYaJkZpY8aOFIGJPahwe4iIymsRim6aUdSQIUv
aH6H3VFr/Q6pzaRooPNwD56JThz4Hb2eCfCUBhVVSwLQoLA6sGljp2cm3mTCkTI4pMuQIHeGQgYr
B9vGdLKoVn4EharSuwKkHYAhpAPClHtl9HOYDHCUwHhFEqlHo9uXuXjqlDxhEgwe3lmo6AJqkwCt
f5RyJvpMqeqZILqM/fACylDtowwbo09iGjTxNPp98j3Sp3ra9UYQlK9pourEbbiCCl+t/SKwIqRv
3ueEa0N6JEEdgl6CvzKggxa0iNaDR2skRF2WvhvKnAwxJfAj1zBqAR5ng3/90ilNlNiq6EHo7oOo
4raRBMHnjgigV0oe1d4jz7TpZ1+23iRTzYtq7HE4vdWj4Ud3nuh6YultZSpoNpS9eqRR1f0oAxRo
HsA/w1bSDCgHOv/FLzUuFQ1EZjSQQMfQx87K8ZzlyJdpiJI5xwKMTaFFWW+XrIx7KwimDgmOWVfJ
xtcM8cXsldHcN30TcydhXabYqTC0aD7RFlnT5IcFrtXIM0tQTa9tD10CkKIVVkd2XQw8ADjNS2Kh
MQfujMZVL3ImkLkBwPoC5NeQVIrx2AP59u48s8FDw5B5+06YBqEuA952T5WK/bTQuzK/+4WqHLmv
TC9jBdAG+4d2iJ0PBvintElNxSqBGs00B3LfUd4NGzp6YheCh2mD3YUMW42GPLXBk0e8Gvx80veF
opuq03QIbvfojKmPkZ5kw7bMMzaiWM6A+NRhiYLbZ/WEm5nUZHDUnpv+e0Ub9K6VJAkt3Ba8AiNc
7FntCDhGycQ75jAEtrnZE2iDy3AvvJcAASUAOMNaY+tpDO1cU+dqbMWU6sBXfXMcJXpSXrDTYzE1
h17By2KXk9fXdmdG+G/Q946YXZnlROwQQE76pIHVcGcgZuzNdIzrjdo1xTf0HntqNXi+C4sQ9DJc
3Y9I+ClJQy+WGWvUBvvgIS8eq2TAeyIms0Me24TvVFdCdkBZnj0lIE+nVqkYFVpTU5OPTtt2uLmo
ldE7GbRq9CyEnUl1RaU2gWwyWicbhbTsk6bhaUfTJUNASTrcPUcJR9DJLDjBAA9KxYgyCffUauI8
Bvkk5ShWQflBzj5lhFR2X3TsHoQRw9sI3I4aMEQ91Xs61L3pEKAhIzrqQV3sWIis3UrbwQANZeI5
SqM+qFupYt+BBaWtCi6KoEwcmiD0yT7IgdLZTEuLkA1WCdrAp6Kvono7pGA6g/tek3GvIwyBfp70
fQxUrGAKiDBRUaUFtacuAOn8hPV6Zdjl9yzL2awLJ6pQ0cIiQuUgs4I1e0ojzbgHHpEH8krn5vfA
oeze7p3QtNt7fRs6bef4x3inuZoVOdlRBDJ+BxAohd069fb2T7kgtOKXmDrVKeM6Gqe6dv5LxoaN
A8vjyE2Hd6X6DrdZWStGlU4Ys4JRLkwNBFzVVFUs1FwYqAOfRoECMIy2WvArID54UM1MBzOKJHtC
Tehr9u0lkfM1LU1qZGESwzqJAsRNk6UzuYbbb+ihOzQWujo2OeYvvmxX1jiPJv05zkuD9HwTI+JP
CW68JhuAf0kxWBnZeeJ1ZVnzX1la0UFy5pQwE3u6cBqwF/sx1+rIEUf9BwjBG3CorOxjskeZOOPW
kLftzVTmW+bM80UFUdB7ekE0mRYfEVBCBJND2OSyUOs7s32/bez3mZxbM4kwGVN1DVREyuczPZv+
yuJwUjiVKIzs7rXexJtSttKzuKtu9ccVa/NvX1jDkwTH5BTbyWY2+ak1QKI80XkVOY3sneYVmHf7
MUjtG90GbhLZHDiN5T30naXb8NHQrQ+3f8Clw5in9sXCYTIfKV8TtVSqIwjQ0VtDlE01rdyDCyOG
qhtC44QwDP4JsuCqR6AHaGCNJk7ef2+K2K7HEl2NeMXKxVb+tsJVZjDQEEGLP9/KKcpaUfgllWwT
buN9vJn2mERyy5Udu7jTCzML/0COYdBUxaARCHax8lGr0codvnw1FhYWPqGgh5KMERZSO8QFBRC8
VKerNuFGOYq34V6A7/zYDPu/dISF0fn1PHH7qUdhXARYFtGq5F5TARgqIFfL2I/F821TV3dwfjbA
6Ma0hLZ4FUWFebKhCClYKIBXS7qvQ6/4l00U4F0zSjBhqumLY4qoFjZAdhNcLP0H0qHqkVg+ohl5
ylIJrr1ryklZMXrNz09tLg7OBNRaBJEAAkK+xmbkULr3K+Hc3r1r7sGR1oK6Q5lmqHQeXz05KUTO
nPdFG/9+Mvp7nW09GUjDLixh1a+V3QXb8suKzflFP3umMGF7anPx4vdVOKBPF8QO0P191TqJjDet
q2zS1qk2ayvUrtzkM2sLB9EaUmcYpaVSfAU93GlevH2xo8jhPqGNlO3Se0ydOooz/kw+ez+oHdsg
DT7Vd+Wrdpc53AUVZnd7/VcOljMMQGPqGDM/qr64HBhjnqgKsqf0VPC2AoxMhEdjLRZc5CfYY6Zi
gFMz0MhlS4/NfN6F5phQmRsHnrdOUaBYDn6W9biymot4ujC0cFMmJhB4iBo7mvZqFG+e+Rw1L0H5
0SaB/Jd9+7Okxb6hXRpMox7jppfZ5GLotNsa2ghaqhoMv26bunot/t/glYEwYywHooCdljOwOcft
6NXbADB9ADEkwaXwrMoGD/Fd/H3A4QIT6Rg6n/NJPrvxyUUk6AyDYYLVMSNVnw2B5jktSwZiEFpf
YFd4buazUcYE8H2vV9NasnfNYU7sG4uHIEmjrEOhxGQ/iReSRW8TKXaY3njmNFh5AK65DF42jNbj
3VEpnf/9ZKlCBbUcFAEmtaqxfPRG+kR3kty0Pe5bvreWOF+7b6fmIANwai6tvDxLK5gLzB9gpVj6
iNIdA063XeaqFarqqMFM6AcYC+8c6qBUxjBCnAWzvfE/lSbelW5YuQNXoh0XJ1YWW6eyCuRtA1bC
KX3QY+0xIMan/24hi+2KACwRlgRUDih7rXgwAc6XOnh3FBXAf2dq4fNtqKuYtsNqjOGx6myQax29
1Vcu1srBiIVjj5hDMvk4b1nxyD0AVG25R77+8i9LQbKoM8aoUOdfceLTXZz66FZkDHz7Fn34Lnsv
S7QDUj/5pz37Y2jhZyAvtCXPYCiIusckNd6MqPvGzHrlWb/uaH/MLBwt70Q5jVM0o5DMbjJ0R9N0
c3vL6Bx5l3mAgDsbGI4VmGNd2PBSD21IJUqRe4hNI9PnydWc6cDtAnw/q/1MMSFvB1J3BltY1Abu
EtuDXe7yO2JjrHBf2flj+wi6SLTyy64+/6e/bHEHeq/sA3RxTKk9gTsruxdvl9rBF7oZnGibPyQb
4/X2XvyuWm7txeIq5CCHEbPBXoz7HqCk1WNgxml24R7SGi9MNk7w7OXWdNQOwcpir94PzB4ToDaI
PtoiG8u7DDFlMkypAqlXQ00mmDkCR99ZWeGandkbTm4ImhBAq0pjDqllAtzcyl6ZbR7mRFrcxTvv
gUyOtl07Sm2+3hcbe7K8RSHXFBhIKiZhymRHc0uxQHJKK7s9phtmGU/GCMeaZ/Pt+tDcG/tchu7a
Bl+9Sie/YP73k4UHaDzWBkYvZRf6w30Zi9wtAiH+5V0AV0YYGAhnmr64TFRhUVAaGRyoBmVWBYii
KhgcNVfM/HaHy/38Y2dxNaaqZWE0YTW93cni1XgDM3qDTv4d++E7XPKXdIdJmXvgszZmID/WLop2
fTf/2F9cFJD5FcgygBLJNgJTVLZpqXYOQMzfgiv43viWft++qS+9O0rdBqnpWPwyHolireVrK7+D
L8JKIdrQx/gjlfHwPUwjO/L8la0mV28MhuCB3hsAGtn87yeOI0wK1mugQhHG6qSBqkxYkfRkZ3eQ
vbAxQlS6AfBTsvL0z55yccKmhlpXhRtBSGJhFn06UDp8JtX6F2ayu/iuVZ4D8yX/XymIMyWIU3Wk
q3t4YmnhS+oIOjX0WfC8RZ8Ysut0/Hn70bm6g1BP4NyEWoLKFs4y+tCPMTGsJdMp2hBzy9nk1jRe
Oyjtyo6ZSN0poD4DPaXFQaVBR0o9xEGZL8XOdKetadNN+OgB5/alt5LPXDseE4QqFJAmyvaL99pv
oHmV5sie6bDTdJFYWp0/lEYulUjZ9a24//s9nEUmGJ8vnRCLPdSLwIy6EvZSdXR9MzgEeb/BwLBz
28wlVIpC0iRA9DTBNI7/nbsdOHNKDto8hBaOg8TI2EN6NG19Qxz+RZHRyiaSa+WOCVhPZwZKEFVd
rGoIpkZJoUUjRSIx8CrLfYnpUNls6THcZd/6OwwiNJ8QFJ9vL/Oay5/YJYtngxSdUYGgYMqiQQuq
yqSvt+5tE1dzCWDAWBgAUoDOi4geeKEotR4RfX43kp8x8qSn8eg7nYUB00fzad5SFtvr2Pp8X5cv
hwlElgN81qEdtdjUUkHl8jufx1SKRcWPKBptRj4y/V6DTE6S/cteCkxuaxToHzcXzwfkjGIt8OGZ
HqhbECKCas/TylZee0DMExOLFSmp4bPQQxrchRxeCWpAVhboK9aPvDEOWa5hqD98Nn3+THp1i9HD
e3DG0WgdlDsWZy9j2WTW7Z901YH+84sMdeFAfMpNzLFg0TQEESpG63znCz9f86E5Lbo8yv/dW0Nd
+FClBYMygfwi6QPfDzu0vyW60Hc4Vpt+yjZr0ZRcd50/9ha3vymrsI+SGRPYeJVV7zGo6Uy77CV6
ofegzzyUnZU9o8X2ybtfQz7WdnSRIXI9yhFoccZhHMsJpKwI48+3Dw2igde2U3AqINyDcYBFhMji
qUmDETbATJTiI3WGrbeNntuH9aft0mWhaoimJEQRGXRz1EX4TkA+bYoUg5Z58Sh8sI0ExpbYXwcF
DQCOoFxHGALGuNizRItLPQk6DHDr4CajbTFiUBZcM5pB7Wtl764s6MzWfH4naZCaxoYHMQ0TGScm
sXuH27nphE4gAzxkFrHF5MYyNd21HvKVd1SDciMFe0GnaKktIbkW4oRNUpge3tHpLXvl9sC2GAXf
z/UnBbnnwcRxaof+sBadLkP8meElFte3kOTTo16XaVV8EWYyD8b7GJLBoDk0vvxuTFf2+MoW6xyj
hwbHWc6JzPkWZy010VWrPDmaIJUkT5i3sQDO2bdP8sqyzqwsDhI4tTaNI+54HTR2pR+C9DVW3KJv
LA7xhtu2rqQT2pmxxY2DaJZvQEeK4fBQ+bkYVtl4u+SQ7zSpfl+rMq/c73NrC1TG1zxwxNPf1jrp
HzAOs6VP4BZb2lZ5vb2yq7sIoVPBCIRY0LQ5P6teb5MqLmBqSnOLN4+1ch9WuttHqA6aeCUOXL6N
WNeJsUWI5RoYu9BO9CT0qiyq3Ofk++3VkNm1zgPNuYVFhO0IKHFpkqPrtJtnVWT7HMl0E9v+ztgI
zYrdtbNaWdKy44WQPGlK2qVOHP806VMfPtxe0drfX0RO2g96A44Ng9gM2FfTZM3CWrdNXCmCzzbt
N7J28iQOxkgyT+tBzQ3syW12tLUmF9wJC8xkDBS74hVKOZ1tbqrt6KoSFY/yxN0QNXn3fvunkPl8
bpzfslE+mkYL6kQw37PwHhz9TbXTPs+gjuGob7UkNma4n8BHd5THNSrHFZgO9Y3G+Fya4I3WF89W
ExRFTRvoeQJlbR1maxCssVPb6wATxpjKtWPJMIGyhihfO2FI5SEpQqKrgtdxfgMxMVurU6kpkgVv
I/lFirWM5MpzLJjAe6hy9JtBdTg3ALVSUpZFFiGEf0zJk05fA/K2cm5X7t2ZDe3cRgwO5BBg2MzR
npJXdC02uHY2hls3c1ayXrVeC6Zn9hZn5SU59NOgWOdA0PYO5L+HdAAF08KcjlNsgQc6kP1MnPil
PYDtd3uta9s5n+fJbclMaOjpArSYPH+cvJ2IIVO1VtddeZVPl2cunjGjHCC9F+kUasVB5hikPxha
8kU3q2Maj3eipavEjvmAFhfvxCJK2PNVBayrWJ7AYnIX3ofbaSskmuhPUJ+V60nllXoZAec/LkmX
9UBc+6RrU1iroZHzLbsDhX8TSLYzn9WXVjK3+RocQtdzbp/ctRsOWVuAX1QHjINi/XyRTQAejgFt
BIc8qHux4Xa8V+7BZZ5AeqMOPxSbv89s8Y4A9BIQDNdRyi7uXpZBRymcNCFV8wVa0RCt+ZFX2d3t
dV2+IOdGFpcPS1WGwW916bViYwQfQ7DW9FyzsLhuEyA8oMSwAO0jK0hzu28//rs1LG4V1OqCknvY
qMJLIdfnuVNTbm6buJLEne/TIomrUhApK7VVJHmY3ORxBjHYe/6DvVVPilT/vzLt/wlHXvG2c3OL
LM6cgnEKS8gv5sytP8db36lUaAtZAaY57VYaHyb0o/bTSgid/+r5RT63uvBxRQ1HEyNcQvpTjOx7
9GIbghzvYZO+x73/7V+21ATJxDQNAKNL4KsccMuDpPPk8INA8HMTfvVk8jEz9BEt6+9rpcyV/AAY
G6oog8IWovXiCIMxSXJwhhXZSP8ZEIqdPISaOx4TF/0JcYehcSf6TGxValvaHWOxksBedaFT+4sz
hWp7pHg+KtXeBhXSxiBNIdFjju86B+rRrrl2tS+BjPP1Lk7TaEuz6EFTk5C01aGBVTpREuxjT6h2
CTGqAqp/a/Ht2l0/XeIiSa9JXjK1xBKbBppJkMuBTvhtr7mMoOeLWkS3aoA+dqmiBE8xFzyE70GJ
0TVoA/2LFYHXfmZRkN9MrpM43VTDUBgx1WQ/aJK1d3kutrqy+wcjHJ99QOnE2QX5pEqHgJUdamuI
oGQSQ18ALUCp2KtG16w8X1d6jxTIOYYfTMAkmmkuHmEdwhdqlekIx7veKX0r2ZROdwf8Al9WcCFo
8RJ9byxzkzkTJHZR8qzC3FecEVcdpEWiUk4vYCcTcw59NQm8lWbtdD40YUfzyIJxHk62uQ4xpL5e
C9lXnrMzm4sLx5g3zIxu6HltmjsA68Gr7kmOb1KAPFU8k0xCFn3S5YBPQqwy1q/chDPbi8uXdlqe
Q4UYgiocHwH4HEavt53nSrUKlunJhi6uWoBZ/HEocaLacbS7OxBct5HUoOizzXe5BAt5rVq99n6d
WVxcPRKENNIFljT8UG18ReSQo3Xd2b1E/6/atNuVBV5mlVgg8h/0yigx6NJlVRBWah1iwc7b4Hp7
CrzLYjg4ZV9t1pZ29bDQLyOaAL7Gln3GoB+VVo3gKCL7iLv3IPt8ey3XHBGRBd99wbde0AhZnJVe
emEbkUzIEkOVPPsSks8pGiFQFrtt59o6Tu0sTgihj/RKMzu896WdIJHSrtWDKxZ+vzMnD6PeQqiG
G1hJXZMnU/G/pRjCXFnFteQHvRucAz5PwAEtLZbhjaIvIK0EWaXWhiDWFsNKtLGq7+oOEtOvyMEK
238xf97euysXiqlIRNH746DZk2WPOxm9yocmkO8MLnEnKgu2nec/RpiE1EeL6PlJWbN5Gc1gcwYH
4eRC50vIok6nHCNDiJelM9oQC5aJbHObGlbwmaPLgJl1y8+3q5nQZcV9bnY+5ZNTLAMobiY1U2ak
5Bt1Y6eEUL1dv83cJvor2cRf/mFvsaPoRwuC2cVlzQZUDYpskMSS897iK0JP3SHE00Fsz2Lb8IWv
9ASugKCgNZ/Ym9+WkwX6YaP0HVSaMI08QqAdkXX0SwetcemVinoXtTV0ceIKk9KjYfkFVLssSGSr
9sqyZ0c9z6fx0RDDZFgxRaLFFlFXCyH6XkIDzIl23a60PQklb6/fBS4kTLt9CgB4lvcRlo9570/l
9wTv29pPuHxFz3/C4qhrju8WoKOO+kHy/QwHK6mFNuWL5jYb5T3/vrLi+c/dWvEixx66cogGwn0H
U6W22BTusK17EB3d0J5s7gZ7wKurqMrlcQto0evgOqJigNojXwT6TGshPY6EzZnbzBMy+3DvucZG
kxhK362s8OJMF7YWgV1AkT9kPmzNE4WKhSxeQsvIdPujgQEWwyq+t66wKig+WLGEML21dnsv3oz5
B8yfBWMGAWnfXC6WF2ZIPT12fIx8Uh0Ku1+jvw5Yv20wfJcM8Rd0n8UxRgroKRyf3XImb8CYDgSt
BgwToyYstLX9vPAYrAMjjHgaEOvnsbvzq4oPixiNL8DaV6AEhm9p7FTUnzNZte/gP0kMNRltUw9Q
miUBulBfp6bYJeLFz9b4ZJe44PxLDDQZDOQbxNAWUTqEeAYBihU7bIN6tASc8NPYhvthazreljEH
jV/i5C4GrfGlrr8ev4JxRlQVH2YBzYqpC+M+ZqihSoUdH3J896JFZIDyf9GvPQfXdtugKACEbnK8
w4uDneq0V4I8SZzamXLLAEGo2GoPY2s1DlQsNr5bQcF5pfhYs7lw2BaffYBocJM6dHIZHl5Nr1aW
Nd+5s1cHm2fMH7URGLLFbNQCgFQqM2igUgUJfwV3oii02var5Ii5JWrh+0qKFbZ8Bb24SOlgUsAi
EEEDjfTlgGMDiRSIZ2EjmervuAouv3iH1DvUJ37dfnCu7d6pocXu9RDAwjBzmzjJrKLZQ8gp/nnb
wuWDgqXoIKahh44ydJn4GAruupLDAqGfJ/2hLo8FX0kArh3QqYnFIqjwCgy7RonDdWXT9ClodsbW
KH4Q0+mD3rq9nqtHc7Ke+cecBH/adaxG4xr0LRKVb8Egov3UMmIJH9pU+PKHslKpXD2hE3uLq5vQ
Hso4AvbwMR87JxUg/R+3V7S2fXNMOlkRWGoCahHYvqRRnhIowfvpfaIdqak++nxt3nRlOfriMg0Q
9KN6CHcY05eg//AhS3J7NWsGFrh2COntAMBQ4gzkS8getaJceQ6uOvRcOwDvQIa1rB/C3G98pYeB
FALMIStxN+9nde7by7h0MyTu0J2dZ9uQui/5c80sO0EnJXFK420Y3zzMQUGEHmDbX7sX7AAzQQ6p
zUPGiwBZco1moI6iI9Xoua1CM90KPercXszv4dTzJ/TcCj13saibrww+tOREmqUqDgNdNLIhV9ZI
j2xUB4xmjGIGycvg4IM6rmG33pFhcBzfkLj9Qy5RBrwTp8udvefE16HJFQQdZOidspf+NnM92Vig
F0CdR6YycFYT5Pl2Xi4cCDTX8KVVTNSe24PyUu9D3yVFROyd4RX6Op/CQ4LGP8Qi5ITGDuhLcsDX
TFYhoss69/dS/5hevIpVPoiE+8E8dYKBaBk6MSAc79Fw8h1xNAixWmsDn7+d8mK14FOjGjFQYP/O
pE92N4fmLr6YBJN18lJnbqq/E/MXxRdahxJobTdrakIVnazMll9eSJzpidWFC+OTOfjEQgSZqTzd
5+hRq+lXHSTr256zZmThwa2PTx2A+4wkALRgi6aNkxbqaxyXn//FDgftBf1+ihz53GFGAv13zLLj
1NhzwCG2qr/ytl5ZzGWzYvYN9sfKYjUlNDkZvn4LXoVdQzmh2ZX7SELUQwGhoJdQuTpCkUWqVrTv
/6HCOLe9vIIqvs6gdJBbY3WLevWbxyFbaJCVm379vP6scHHxWhr6dOTzPrbzd9assXqDVtCKkctY
c76UxRXzMlSkuo+lgN1zhOKNjS/yytv+cDUOnJzUIt3QWIZPqaRYhyY8W0uhIgNAOUOFr5bK8bap
/+P6/tmzRaoBZlzQQ5UIX6FAoesf6k237d30Udv+Q5l7vnGLlGP0x7gKNFhKP7ffqlf1Yx6uCTf4
nIlb73rX3FA7RYmt2+to7IpjLBOQMEuCUk0xgBajoo58vP2MW3nPV67Y73ru8i38z2YuNYKUHlqF
E8USawff2hihCW9DKF76DsZ/5YhL12/8fbMPN6Mbd7a6FfcAMO6NI8b+3lNp7vKVV3LFV5dKQV0d
m9Ajx7oN6JB7Or7sMP1Y8Z/5bbpY8vwVcBSY5uXbJaIEX5n7H9Kua0luXUl+EWPpzT7StR8/o9G8
MMZIBL23X7+JPnulbjS3caR9UoQUoWqAQKFMVmYOMqLBiW5o4Q/CBXdQ8d6kXuTy2BUW1/PbGFuo
AJtUGWsh5sAwBKAAdVVFUBwbCYAGnEt+WZLBWT0xxN7AWByM2sQlH8i9ngKSoZv+BClhaYycRD1A
PMepC07+x1sccxPVHASoA/WR6LjZU4ZZxZb3ai7HZKhHmyJYKtA8YDwkULaVNUAhBeXDcQ/yt4/I
s0ACuy0cwVEBPFEcwA9AAhC56ap2MDjYOLwzedk4pO/QyW9gHCgo2RMoXuA3CGvjsXshXxB1ccET
BykB6QZ6Wi/CSt7PBwx2gLXuIeNcieVo8MQ882kp7rmQDJhHC2+TlQ4AhW7jCivrJfiIXB6Mb/Eg
nVhjPmoUZmM29bAGvjtnll70FLSb5DkfPgqxtom6CyzeAi9TO7q/oFpAMUbEXrPZVi9nEZ4QRC17
uQZFrS072bp4QAHDC74U1FDRAtlSL9ugWM65N4sHDHq7qF5IsnRJLZRWRACPNw4xWPSmGpBXcCz+
qBzrprWTzbxCGLoiN/ONtqJQLnEHTVtn/H7dJS0eMKRpkHfHQadFzfNwClSGtVYn2IDWFR3Z0Z0K
S6+eE8dwxrUA2jo724Ckai2uZYhegOie8wxczjZi109/APPRk55owSjiB8hovnjqdnZLP7kHIeTr
8FrtRRcaWlw02dJBO7VJ//0kDDfTGsJ/E2zqXelDRfE9KEcqJaQ8Nqhw2VCKOUg14nPsC2+9S68r
5g8pdwPKBhgmODctpnosaWGF5dbQRnnopK+w5x1q+n+wzwxYsVDHtGj7li0fEyj1iERAxQ9MT6kf
rasjk5r8mWXwWf8KFLjkjikfkgUuZQ14dOYjGjUoJnuhydDmoB0ADLNtn8ID7TB9ByXSd56jWDCH
4QQFE86mBmwsOxYxZ53WthMmBLVBuDei2ZukvzNhQEMXeYahi4zjRfsbujMBTNTxA5Hfa/3PJ4Eg
6k0nLP5jgbl5QxZHylgj84030TpL3WplujVAUDkEQVbcEZaF0OPMGvOFUmOQSdGgwBDq7VcSmY/p
lD6RIfqUh/ZtKuNdKpJ9WQjuKFcrpdL2IPLmcIFdjnYxK2aunQGdStSF8Btal45pQxEINEzU1Zpf
mJH4qfq1E/rymvzgVTUWLt3p4tlaUTHHYgvVQHh5ffaGGElcnO0so3I5znT5XP76pGx6P4xiTdQO
dhTkB8Fzj7wRxOgl7oT684g4A7K63EkQhQFDqG2g5g9WehmvC+/0XnbTz7f6+LCfeDiIOUz5pGCr
m9rWV6Q8DgOod4Aa2fm7Av4/Lp0ib48Zx6aC7FXq6XFGvOBaAfgvLV8Pe85zwbNCv8DJutqoniBU
CCuJqHlxH0JqEXC6nJPoLb3MZweG/owTM1UK9FkiYPsgdNtDxs6BJIvbG7axo5FgtbK8eat/grBo
cuNd/9zdEg8JA2Q9rx+oxdXCQSBEQMfIZLtSs9KDoVZFuUgWoGo0fVj9R2zx2LQWD60lawCoyRjY
PQK+T9aag4c2bzIYSc1PiMjYssWJMZYMAPUGWV1a8tIMpuDcN1NpGDq9fcm8qRAl123E2ailQBXN
2N82qPs7WYRpZSYGVWGjPoYx+EYHy/s0VooX3fIuF289zEmvoKMrTik2bK6qypHBiwRd2ZS3IuqQ
mUccvFgoO6MXCkwM21Srw3Iwe/BVYUXCbbC1/Mo51ieB7e/28U4BdgPDjhjk+ZtDJ8mYG0V5En1o
lr+qiwwFsrXIyyNMv2oBCq+GDKUszf3zsw1eY/BxiZhMR+h5/sVSSKePcof1xVbmlqD0yXI08KGJ
d93M5bwCPOGpHebRaeIMKUwMOxC9st9o0h3aG0C0UOktPejnrTrR5kb2Sxf3t1EM4Z4vzsgFCDTl
xbG2sc3eJTfbAvq4LzCThPqudwe1kWjVekCBOK1qW+60GtYllO+4BEZ0dRen6NcuWyzyZxDTOQZx
HFIqDIc1qxb1KgL2Ul54sXglFANDWBbYnjGodL5eawSRdgE2ck+rxf6xnktyM6q94V3/lotXQgUm
AtA0SqHLfMoOGq5IEEtciVIEQCB2h3J2hla0peFhLL6qNuO8A0sFP9D+/bLI1sLywhiD3IJFdRWu
h0Pm9MjMdD/d8jaQszS2GKaBACKUwX/uzb30TYSKrhUb0O8MbwMLshKR6ILF+o9RWvRmnCyO8ZlN
pg19Al0CBKD1BkAaP1kpYNlQ13/pU05MMS4zrgKQoIkwZUpPVnAfyS9y9nT9cCwlkngoKXEVYCSq
yTIsV3EiqDoEoHDUFd/axb51o7vGW+8pDqozPwxXP/BegqUWEmxiLgmpCO47i+eQaqlTmxDIh8HJ
EcVXo03cT+1+cjFD4RtuuuVBZRcfulOLzE0rhWAwrY5iLTbkq1v1u86fwJgKJvUtHzXOXR+TowAL
0ydDDGv6m76aXRkCjYJjfseAGeY5O0S37rAOv13/kEu+83SFzMPQaASRuQablgF1vRI4LvUbVBM5
z89iiHdqhnEmijqlEPXEcZHvwQK7R0y3o6lIckBpb9vvGh+quZvhUQBtT37QH/jVLs46WSyvXIed
CLkuVF6a70T8Xmd3Y/bnVVIcTyCNUG/QMEDKPENtA0XpVsIa9fKHALErdH45z+uS4z+1wMR2UCoD
+UiTIM8wos8OQqWZmm+un4fFF1wzcaklCiiAtfPHBTKXgBWViLco0VjaO+2TCTFJD7r2uwQyJeAB
hNxZs4p8XiS0tLgTw2wINk+Baqa0Ny1Cyq2yoHZkfF1fG70/7POMdoAJ8l9Kz6PSX3AStpZQuTEh
cwafNSquZT6YyUdboQMyHsxJ5UWUC8vBSA1KDhTJAJZn5ltBFLyu21jHPt6jnOvj1LvjeoZCNEqP
jrVNt6E/PVxf35JTPrPJvDEVhja1CNpIHtnoW20XP+p3mGCgTQ/K3DitdfBlQ9uHcyovtxUhH1Dd
KOmKmG9jcd1GGxRJSYleuzEHZccMEKWq33Vm46Is973TrNX1ZV5e5XN7zGeE7LxZZhXoy3KFOGb8
s5Mlp+o4fpEe8/Ozcm6E/oiTs6LMIFNXKcmRWTUmBELmh6KHFI7e/mgh2G0HVeD0rbUmc8H7iPR1
vrAMJCq4uCTQuLCkIHoNafC4B41Ui0pGu5HB0z3v2rW2ou+O/sFFSSzZQ/FSh1aCqF+Onmj6VBVy
CRY1tcSNl6FqClFBtN7nVeeOlBsSKhTcAeOlb3hqlPmGaHBpJAf60219jGiBfmIGCqdYqS7UyDEm
Rbz2RrazW96DzjPLfFVINeeWOFG25SZQnLRDYqBNoz2bGWfSeAFfCwd6sqtM5FAkmtaMvQVg2TZc
1wTEDG3piZ1tYOwsudXA75Sup7XpQFHr4/r1+D9MAx+OjBKaDQa9rydHFwJIQ2Hm4DprPEi5zW59
p09g4KSqn3bhmHfttoN4p1v2LrnnxmjLO/zbOBNP5AA1Dxnl5AsrB0IYA43R8o/qM34R/XGV7CkU
PyS2ObmcVVPfxl4bDVWb/6yaebekdiK5SfFFwRuEt+7mtfpEaTCGjWyXBx67/aVzp1/3lzGW3Liy
MOgNWXQc37D16wEyqErDe0DoA3FlQSzdRTf0uj6YOKtRXUFyKK32bVP7ahDdlgpUImsF5AMQR430
4Vvdzo6mC7wtXfyW6J2gjiSCKvh40E4OUl8aFHqPHn26qW6GN+0jPgLURkjEBD26VKUT3PB6sIs2
UboCNSBVcGERarWkVVDlxOGNxE0vNnaePUoJl8Rh6cnSTqwwt1OaY1MTCOUey6CeiGyzWVkPyiEV
7X+oOOJdDbJyZDIYgecaXzypJ8aZ+6mHdTipEzgQ+9fepQwSQCDa6TtNnP4Fg8TCUcUwDoTDMHgO
ahMW8BwWSh0M1NMKkFt2xJ+60zjZCuxhpSf9VJwGpCO8SG4hbUKTVcJ4GUD+IGthh91lMon11IL/
s/GqdxW4C8ALfeln6xAvcGqfc/MXVnhqje03YMYJYi7/WJN8iMeu5l3ghkDvYNYIgjuhy5ueuzRo
UmJTlIoxPCdpIv3AJ/ciaYPOCtQx8cpufA0DcQuwh3d9UZfhh4lcQoNUhQwvI7NNxShGoBVMRYxq
gXkcB+38Yc+naV74Uud2mItA0hD01woAK4bSQctQd6MCumB95BYRuK305sbsm81otZ4qjK+61eQg
i414jmZhsXT4XKFCf5j1Of7Ik/2E9JwCidnjYvv/LZup/6Lqs1BfOg65/7JDI6ETO2I3mEKiSRE2
td0cucJW/3CF8cKMhQOCBZkmkKcK2NUM5i3KmgAymTV2FWJ4WQ0lykxfXz8f9LucPw50Kb8ssA9Q
r0KyfRwzAI1wu+1Jb156udlkxPAV0+w5T9HS98ELgFMoQ5gJCI7zfQtqqR/HQos9qSPQeVfUlZ6H
uS1Z2fNYpz7gV/ua8jCHhfDndxtrPDHNhBMdBtDiMVQhXAcSHD8vYnmVSCBRHSLIRNbQCsfsiznb
KIS+THkIAV6ITqCEkQNAZBKq/zpmq87gckQvbT+VkEHRHtzfF5NF+VTHapTrVJGyn+yGBGs5jHOH
GJPfmgJPkujytaKb8Nsac0nTckbcLoKXKpwMp9BuSH5D0q9Z3/U951gtWpIAktHgM0GqzJQwoGSf
ToJlxJ5u3kAf0QUpz0YnTwnZByqP/JB+OuYIo7QMRhSId8iwx9jKkwBFa/AtelNOlBcoOQKC32U4
RaWQONqstYckDOO7NLDk1fXLcxljUArn35aZ1NwQSj0fKgwyBlMJKJthK+Qwjv9PI8wjIWmC1cud
GXuBXjqJBRVPsfbGrNhcX8vC3QTLhQEkL30lUNw4v5tqa8RVDwVW+LRx36zMDa2Yt1zSgKUtA+e1
IskKHj4AEM/NQL9Fh1IMdMELDTLgdeYm6j4MDF7WxDNDz+eJh07krJDUDrJYMdAKwc/cbQUHAscG
KPWy7+XbT8id83w1zySzgXNUQCkAyCM3ah/S7D5QvrLk6fo3WijsmhjvVxE0gC0PbJ/MUY/SRtdm
XcLkbGdbr/1dfkswI9x7kLWwHDo6y4/BlpYFDU6EJ4qBXjBLohpXMQn7ACab/lkiu8KAUOz08jfr
Qs0O5TRNRveSORUBioi6BOC0J26jde42z9lzeGhtbVUi8mrA42VrnK2k/yPrNFAbAEmGLANEaDBf
ixSkHaKSKtyJiVN2ay38roXoaMacpS284FAZxbQRRp6wNvYFbzqoOksTlOdIG9O5emglcfgqL1eC
NAbExOC5BRYQo4jnR72Uh3nG7CaK+1brW6GM0d9024PAqO7Ch+vf6fIsAJgm05MASiiErIypWYxU
LRxCIA3jbW2tswhYzz9fDeZ5LQCt4cjBjs1EPF0J5RLwQgauWcq72oBcu1Q+5A/ZVHMMLazl1BAb
7KfhXECNGGtRRr+vMWBzIOnd9e1amLBHwvt7MSywSAAsFgVdLEYnh7jVJTtNerdL5w1GRZPwvggy
L49AnSGMu2L6uG6ctz7m2SgtTINrBFl/k//UxC892I7Ita/bWIj6sUCq3AiPhGvElhbMoE1zCUrN
aNL1rgLtV+I2AljqyRrDFd95Qdzikk6sMUvSwyptQwNsSCGksxUogMn6aGfZ6/VFXd5YWqVA0RRY
fwTGbO89lgdQ5nbQbzf6we7MZ9ngtaeX1oFtQ7yHB1C+6O6btaDF4P0X3GbbeQpqsU6OyuhGuqds
2N2TbFfE5ifwS+sCWQCYVoFZpi2Zcz+BYjDarwJYU7KmtYVZseX+5/WdW0AlH6ehqcgEAjHQwZyb
UOVi6pQM3HTBIViBl0ACyZijSSgTgCIa5VhrRmmiP0TuHKMSHL5GXHGNha3FGnVUmYCkRejJvPt9
PMVCnpWmq9XQetcedfVHNP+xS8fkOlXApLRHILVkbEiDlKsJPfQgjtXXmaAnblJ02fr6Zi5gAc/N
MC+UUQWimpswQ0EMpWSjsnRT7/K1fov6/c4IuVDAha4PtYiwAj0YHEzW94qZLGcypaqq3dEV3ysM
TfTryj1ydToote748MNlmxS2JKPKY4Fj4fzIBNpQGFKDCeDBkV6h6jk/CRjYEBwdveoj8Dkw7chX
OJ554S4A9vLLKssh3SlTL4hWBS0eFdrvxS6ueEkJPQTn8QX2EnAXWkYGIxdbO5czQLBahTKEFjqx
i7j/kXWZiDC0fyW1eF+FLW+Sc+m1OTPJHBhops/mBDpiHBjrFTRtK4zE0hFgKrXW8MSNli7a6fqY
7yZmkozUFd4E+CGvNWo3DIB0C/88+TnbRrY8YUikNzID2zhL+xDUTsGn+OcqhtTRA6kng8NExHgX
47XaujEy2UIAJYaDU9a6TQgYKcDi+ecXWkVIo6GGipIxcJvnRx25VZhHSUbbKZIvN7bU2j3QxHQi
tSwxjhSClO66yYWPdGaRXoOTLEgsDbEb9RFcicJg62mM2a63lB8F8MzQfz8x0+RxrgZ9RYmx5lfJ
H79SKkFMfOmBDh1h5rby0tXIYxJYSIass9XRwPjELGqek2KMqeXqbxC+A3oZQqSgQIXDtNXPefa6
R+i84hl3r28q1y7j/zvMvohRMlsu0KOgiG8MDN8QV3rQ7cGFzMMQgTEeugF/nl9iuQATA0UH9pSL
RKyKCgzdox6Bj2l5Uiy4QqXexEX+/fryFj/mbzNsNYWQqgqlBvya4XxL2ketfxeG++smFncQrkoB
rx+tfbOIQE1t0YoRJnoTotmZI5fM+8CVN6Mze+1sq8S2hs3fwNno1NYvsywscJjTpsTYTejlPeaj
WtOWAFNSiLC6vrylMOjMDuNQrKFKZ6UEe1geQdxOdbR1MXjGjbgZd9Gz8aytRBcDSu1zs05wfHbi
R/Tt+i9Y+oanC2UCZRWgzg4yBqEnAPeVRV9CDqCZ1vAuAl0H88ZRiDvklSmbxwU7qTqEQ6UbWGeP
Wz88hFvDyfaj1z9EANFdX9HCEAr9dr9tMZddLlVJq2XYopx/oiO59W24bQCAeQCQdL4v9gaQMFLs
trIfOLxR2aU8B7AUyooCLT8N7FrnrsbqxmSCzEwIPEzvagAjmxsdXeFjD9q3njhrXYgdKLUhpcAD
7AdR0bm1OcQg2tw2FLiBc6N5GHZDAJ0PiMSgXm3Dq93V28QNvIIXcy580TPL6rnlUTMECFQF+KJ+
dlPfFffmBpR/rt7Dn/GwswuH9MwW82qMzawXmWFhjKgP/TCH2CUaKqbRcZ5dejCYQ3pmhjk4aZ4D
CCkayLJbwRPjt6gNHWN6qkrOnVtyameG6Fc9eY7CsBkTAR0Cz1rnmznz1R8UNx74nYUYDATZxNZn
lwu6oVf5YnnIQ+hJoQ1SxqqkyVUjdDgrwIb1oAMP7lSkWnpxpAMHqwJnN5dXaSCqPTJFogx5vkok
WLM0CpBG7rZtYdc0eQUJXeyAaXRywsBO11UOZHzwzrkTi5/xxC5zMkGDrJBwxjprVwPgBuJR37VX
yv4ieFpja5Mnyq7iiHbyyHt3F5cMDCMacMAvAMzFxNVSOVtDrzWQ6iSOuFWdMQJXIvAvoF3HXypO
f8/3dzR8Zj8rGt66hM43/bjM5QCsfCr73iLHti0lrFBWzYYfUywlmUCY/rbD3A4aj2aYlwdMyjXs
ed+bNthS9D1FZmiOBHjPild4Xcr4zkwyJ3ZAUSqKMpgEjiDf0/exfNRj26KaL0/zDSa0/HLFncni
rpT5iv0wElwhkwCOSiemG9yV0MvQEaDTRn97ak52lkmQhKiNBgBiwBHkt8RTUxv1EBdvVZnZ+ifo
VW2w4OUrXols+bCibqphegRFCjaHTwIrb0tMm3nD9jjH6FUYfyAfwGgAhpI9YtyNB9KgN+/iqEJm
FlSiCkCGLC5kIOYwjQR6dVENRus6tiuBMxl9KZdkojVlolqGfBoDdWzFpSdtEbSyQY5wVOJIO/Ja
3eQ+QZHY7neA7xcHNXcAi/NlWxYwjVr74MTpn5sewcBfOKLT38Kco7CTlUq28gizJeN+/ozvtH16
Wzgypv6Dx2pjvJi7aVdxHmZ6Jy72+GQDmMNkDYWcp30tu10T+U2LAUbrq+5QVxZvRJMXfiy52pMV
sk0miLpr0hAM9KYMHvmCQC0IaXetDRab1+xVtwNbOiR+OLvXd5ZnlomxwriuFasEqVYmrfPufhpF
u9YKW+Up/SwA089OEytUOwSiDkKXoyeIJozZAhh7W69xNan+df5C76aOmYK/YS47N8y8nQVm2sKZ
UGf7Spn1dcrza7rzqveyO8xBYYys4s60Lfu930eHna+x9LicIV4BPxSCR1qDED24d43MTpwR1NmO
GCAR4T2Zi6/XiU3m9ZLkWAeDMxaaGoJTkMZW4qemujG7DSGj3YZP7ZBwbsjys3Jik3nJMvBa5wSU
pmBPAB8IKonNg4LkB0oNt5gCcIElH+ysAlSWh7Ba3GFA80Glg5IpGpXM5RQS0jYGmlbwTvHTuIm2
9fqTPqDg3HdAgsFxQEvZJRpwKFghM0CNm3WG6NzXZUXN0YEpU7WjnfgivyvapvoRrkZwN9TbvEGa
0CarsbHpZPAH4dSVFlw+smiQKiIRAesuG3T2QzV2aYcbZKSGWxhfAeAz153B0ucEFyVwzxj2EanQ
zXmcOWmCoEmVhpcT1e9Qd0Hjhrdae6Nk6/Pz9E39ljoWDzVALyDjZs+MMqGJmHfZLKUB9XzVS/y9
wUuTHOKXal89tU55EHlF1KW8EgbR60QvFRn0xdExSyskKgwSSCfic3arERdTKZ3Ro9FB4XF2lT5O
lwv8ZY8t7mjA4ULAG7uqgWh88qLd+NgdlG/Dipbck42U2sFnD+1up1yNXBZlnnHGwc+NCQ4HC8Zb
jEZ375Qx5ilESmZnz/Mq2lgoixTEnsBe9sy7NIvHCU0NXBrcUdDpM8CJJuyqWpXLyAueyd3sJlCf
7e0SPQ3UnAZX3Y9vkc/LlRZm1Sz91Ciz4KLV+zk1YFS8710BJXnjI/nRPaR+mNjhofR6r4HEPGTX
5NAmPzoAzJNHbuFk6Uyf/gimFiTOCcaawyJCkUbfUp6gCE0d9Ta/yb3a4UvfLhVqzhZNf89JGkxS
Rey7uo4wAF/vzS30Ldfhs7HDqJ4FLjzdBbeE7Ct49GihhlvAWFwteu4mmL/goViEYSmoXdMFYeSN
n8k7JUJNJcc4kHeMLdnxvRlyo98l709FlH9ZpKf+ZL2SSlC3MmBxUn3yJHqSPa7r2IFmqKTRTNxP
fOXPxXEBAwKGEqASCYUimQViBE0GcOYAo+ia+ToSCwDOW3Cb0Smb6oOXVBz7tqzb0EDcgxm0I0CM
eeECqQEp9IybK6ybn5KvOlaCijeStuaN8v6ldnwjQZ7ImTYgP17XQGfzjvFCRIEF//oFbOm2zIco
m0TqmY1v0Byxw3Yr38noK3TAZgu3QnfP8ZRLT9ypQebuDmj+il2HJfc+mgtejtWuBIf2MzI/eTQz
G6n56v9pk7mqXSsNVRDAprjtXiS3W+l3ETqitOjngMTtwA8maCB28WGPGqUGFAugwXp+eDuDgD9f
wLYq4ufc3k36JjN5gvdL8TY4pakQ6j9GmKe8tYDxhcJ95CkdyNLmfVjb2kePTva4pUw6ESgbgQTI
ubM1l06f6q8iYxQBTkFPm+3yzkYTCDmEJ2hI6AXbGLnvZwedVEqGN3oSBm6cidumuVwutQokKmrV
qBZpLPuLCVRP3Q0xvZt1uFJNcPyBWSv2e9zQzlirnRMBmmAHLfSzeKIBl96IMc7c1EEqhrJtj0sG
HAeSMaXsmS6Vm9IcrXORYPBu5sUROrfIvqx6r2YQP4S/hzaRW/W3Iaqcdc8Ba12WNWAFB0hC8xQj
0RiZOj+oRdYOumEg624tu3tRvalwKPIRAEHdrjHhV2La+48LG5YMVDbmUCFeCtUClg2kjFpo0ygY
kk6Jku+LYLLupkg0OLf+IrUHcOqo2QQeAkAFjis/eT8mUxiyBOG0NyTFV97HoIks/bQwnrI22kZZ
wcmyLz8X6sQGFWFAGQXMO8xGDl2vtLiNGEfVXrX2PjITe8g5zvMik8ekwqkN5sLXjVaQKQeCKlKD
h3SwYrvVzW9aZoDwTX687jQv/DRjiwnZp6TFFFQM+WojeFezDwvkTtcNLFwprAYUi5KBshpty5wf
vbjsG4icYBDRPMx+c0N7vVC42pqfoRN7aD571+0tfqATc0w80WI8YU5TmBur3lGip8rA9sFHXrey
cOrOFsX4iVxNR8grYphLayU7MQtb80XjHaOsQzRzTF2GwfhEyI2BWkbdFwBS5ilNO7mcwxwzcirk
E8Wb8F1+kz4nPKnzt3qX7uKX6KCswNX1om0Du4Qw7F9cZEDSMJYMMnWFYhXPv6AgVlYHMS1InGOM
3iZKvA+NkcOSd3kOQWYNRRAMsOO5AZ3OuY1KmNvEKnEOixLtCOkp4hKlsKEt/l8gpOECwf4CzDJL
1hh0vanPOca5NXvwxPdiBJVCuEo2agSMtKa5iEo4R/Hi6MOkqQIqiM4H+riYIWcWFbZREZtm4MYI
Qyjpn109G575KDnNpkVtg2uQPfxUywdKqCrQzBKSYpaQKBgkUmmxIbjzrQK5RKtAhBn7xs28an+m
N9IL+FlyLtnSxZwztWrBYQHTB3TzxfkIamWcm3oMwRrfuxYK9XELSpEIDYnSrh/Ux8mFbDCkHWTe
1Tg+jqfxF2OZzcdTQwzT2ZpCb2hDTxpCOyhQ06kGJ4aUU6tkDg7qjoTCQ1Zz/Cbro4+WwX6jUjFM
VB+YhLiY26wIAljOetXtkewnTWU3wwjSbh6DxdJHBZBWoWcWox+ssEgthJU4KyJS/eJnVimrYMQU
1mz41z3a4oJ+W7GYBYEyS45SC1ba9BkzhjuEE7Zl7sOGl2MuGoIrs2hnjgJdzy8FKoGTAfhb6DWz
7AxCaFtT7grtR9ynm+tLYn3K8RudWKK/5CQ0SMsKzdYelrTK2pYk8Ma65lTyLtJ1wBMtyHdA+A/Q
NwMtnHMbhZ7NrTkAKlJCICW1673sSPtgBSY+R3hIIJst3A/NOoS29L8oiF+4NBDWYRsxloeRI01i
6bPMNEbAOo8Y5tVdMbUbO3UNA6A4fMXZqx/A/7TKvl3f04vDCK4pGEQwamGkBEDo8/WaddWM7VAk
nl7d9NFtXe3SmNOuunSbsIHxCBqs4usBCM3aSPsGPZQEuSOIfFVHTLAwWtjT3ipUnUSQTHE9J80N
zzwJtYn+uI6YFV1HFnpdzCDMDrXpHzG/cE2cGszimxY0EWSn4g/O0bz0mYw9+ntOzuacdmpC1BkD
VoXdh25wLzvzU4PYSMBy0ZlLnNpwQQ270lHbWl3/hhf9QKiigCsMARledB3BBXPXu7kM2i4XMAYV
l05bFXahbHK5BtpccPNZ3YyabhvlVgeTfUuqZ/RD/VkqEVGTHaJfT+lFv4+7jR4pjmHdRFCUneba
hgZRLIs02ue4pot7TH8uyjXoToBFA5xj53slqslkkpSgohs+jOFgG9Hd9Q25MIA5OjrEhBFSdHwv
0ngYLzHwOEa+KG1l3XCR+DrXLVxcGxNz/yYQ03AVCt5oJirNY60vy8EQXcF4KPufdVG7ZshLhS4v
ztEKWNlUFfkevNH5RpFAVYo2sETgAutN51Fe8+KQflNxiqdN+WxyqPQuFwW4JEX8YjQeg6oWE96I
ghal6pgBS5YE+ro2o/G2iOPQNuOAx9bKxtuQ48XWIaSB68H6WDmqJo8I5hKIjAw8wM3U20baDIYC
Go5OKO2YVMl6qjjX5OJUwCal6NSg6SqhesZ+s0aM+rmpZLeY0I5Cdj4NFef54JlgIuuubAxCSpio
mrkCTTn8buo0PF4omX0ngKuCyBQCeIQQyCzZZpCgJIWoQJsQpG/WZ/UCUfL72I1W9Ze2o8i47vW7
aUOf9iGtUeaNfMG3XF5x7qIGyv4G+oVPHF5WTWYvBBX9DZ1NKc1kh0AVPlo3B8w3Z17oGZ7agSV0
1u2wcUFOw81jLjKp42/QUWoG96oFTgBmu8F8ZyYA6IJA/baX7RZTGsUDxqDEbQZ/B1XKBI3OpnaL
3AFbtEebKaCaVaFBxvH+xxjn9LVhfggbPSLl1vImxw8RFZS3h3VEEteIAkdvfS0SbV037VR4Cae3
TjScfkj9aog88Nu7Zip7KsDFo0FueiV3p/Rhrm4UATIN7bTPGsu39Mch0jg56EX9iP3BjAsmSho0
sVoedw70Yi5xAP/ZRhAri3qwYZWOsOEVxi7mMVibzBOZlkGc13STqom6M0DzLKc0UHms/MjnvYnL
K6R0liZQP6hXMOfTCrMZY0m4I8oteTInu70zvgHHuQ73nQsOmrkB1eSfQjhBXITsgc4ho0SG0S9m
V7U2jZC05KGv57uIYLQrSZyiC9bX3x7WyRytQF0WiRlazdANPb95UH0o6mKGlaHPHKFRcL1697qJ
y90DKZEJXQc6rYn6Iovxy7pxyGQwIfmaHd6QO8OvVpDutY172ad6YZRO8rpF9u1BD/LMILMoEdMz
QzllYG+tP4fxkAgQ6Sjfr9u4vKYmHabGsuAqULnSmTMR5JESTe1RuGjwLMwV3oCB/U24LR6yF8od
i+zvoDz06DbjhIBeXvUhWPJRgjGRC+Cm6znzGOc/hR3kKcq4JXpZhH7vm1tpTTlraWuM56YvzwpW
jMgQbwWQAxeD5LUSRDlkpmNfFaQ+cWeQJ6Y2GUtj8Dh7y7GkMrEKtDqAzUDu4sd7aM1vgtW8oWDU
bNv8aImN4YJxrbu9N1Gx8hjiJB7+5qY+5A5Ivq7/lMujpGDwG2kGWK6QxR2jqpOXKUYempEZR6kN
bjOMelVP1cRDRnBsHF+mExu92rYSFAJDvyzvc1AJxpjw6b6DCyD9qWk2BWX8K86pi4cfTx3Khkdc
ISLPi6X1ijxHQR374XsMWWkwGFGMs7kJ95R5XPwXB+gisdEYk/S7n6xUMQWCufAm9sV7sUalTXWa
Vagjj4CKAG12onWU0gEfaJmH7p/OJbLG6Wc4MZ73clkWQxX7wqA2a1lPUlcfqvzPvd3ZtrJTsrkS
DspUVKGvHlKcXNBXYxQNEwbfKteCapHywxBs9eH6KWXLJszSWA9b94Mcx20Z+sHwrIaPQD5MxmfM
UxVePKe/DwxLOqsofWXMJW7lqP8Qe9HOyF2VcTVgaOR87sw0BKSQHEc5GWkKm6dEJbLSgBSZP/pN
5aRUEGX2+gLdzWz9j9bWNN+MmSt5wTe+K71Ik4CAPTPPHNFG6TMyUvPWYyQdpndCtVjc1muVJ9H9
N/fw8tsBiUVLzygDW/CtzDsCHgFCDKir+3g9fWkk+yzIt5iV2bayxjkmF/A2QL0wtw2FJfCWQpSc
bUnHih4V4NYVvOpnCUeTeBk6thIqUXf09qXQtZJ+5g/Se/NI3lQAjjm5+uVSYf4IAgO/FYAbzFKb
XCuUoZ4ED5GNl3StHzZbWQP2LBx5PU1apTg/RQjlkefiawLKgVHG88uuAhqkEiulsoI0j6C4QQ2P
Ivlz9nHsKWIa6K5iRglM62zRSxr1TJ/mIPLnUfqs5MKTo/uq0A4ozGJsQ3ezsHNDSHBr2uMczE4z
TZwnii7lfKkWSqUU42bgakC793ypg6ApNf4Zz0f4XgMoIvbfkeqB9iCxy5azr5cu4NwW/cInPpRM
+pQ1EWyZAE8M8Wwr1cMctJz4bWlF4IlA6RR+QEV3+NzKEOVlWo1G6LfVfRtggGmG5OwISi35VYgS
zqFcWBKqlmAcMGgrEhbPjTXiYPVN1WGidpzk+qAVffyg6qOoOSD40P4iGMa3ABEAapgg/EEP/Nyc
STIiERNOlKa5eP/sAd12N3KKzbSn4J70oP1hAQsQSFrRQ6iKuw+kBhNMBXVhGAkRiY9R+nVmfgRh
xUlZFyL8cxOM05TLIBLlDiYoZ19yo3rjWoXPlFYWxBPAiMZ9y7kWmUOvBf1E2hYWdcMpN9BrQG10
Xg1+cgg3IiRE4nte9LvwMpwvkjn7YHIXI6GHSfneXAEXBtx+hIgluwsBIPoXBXwZJ4G51/hu6HqC
W9KgkKjzkzKn2jDHyUz8dENHarQPAt3xI4vJXbniMbouXDl0byGOB9wzCp4mU8/qW7kJgbshfmHE
TmxtDWUGM7CIkf2vXP12PVq56IvQE6lC3xEvAJQOIVV/vjJAewox0+iJtPV7EWO6phOukcNvyl0D
+JD8WlaOsRVdECf+p87zX5/jf/8Pe9+2GzmSJfkrjXr3XNJ5cwJTAywZ99A9pZRSL4SkzCTpF9Lp
dHde/ma+ZX9sLaqruy4zaGw3FgssMC/dUIUiIxRBHj/HzI5Z/b2/++sHOP77v+Hnj14vpq2hEP/j
j/9+3X6Yfux/2H+7PO3vv/an37rV37vP1nz/bq/f9J9/8w9PxL//6+tv3uzbH37Ydra1y737bpaH
76OT9pcXwTu9/Ob/6YN/+f7Lv/K46O8///T2TbUdzPutaT/sT78+dPz280/YGkQ/fxFq/Y/fv8iv
v3HzpvDk/6ne1r57G//r531/G+3PP5E0/4TD7BcnSUDFFBjuT3+Zvv/yUBbjIThiZTS6eLSEl6m4
641tfv4p+ASJDcwXLpdQcMGxL1KAsXeXx0j86UKFXuKuUPTQ6zD609/e4x++st++wr9AD37Xt50d
f/4Jxol/uDfQQuAFUowsl5HsYp/2pytoFHCcVFUrNoGZ6G2rfNtkJ95ELczhvG8HvQ6F0N6qAvh9
pko3yXkudJvcrLnvX5skb78JSnwRzVH/Uoehb0sFC0dVhllbP6hcpLR0jOkvPbMA/Rbdi51aM7ur
yGjuVnBv58qHmFZAjLJtMxpx4/tgxaFY1fpeObLcC6xzXgWr6rFRJKrs2sMm84xlkZYUS7iiuxWR
RdaRzdTnqJ7BdUIuiEWvHM4DtGFJu68quh6w5RFc6TARe4RDOXc1T2Fw02sT37BIxW+6rrCmkBDK
P0uypI+Ut/q+d7CL35s+wlQ3RGqzDmxot2my0Pexq7C/WvtZPNhmZXsMnxRIYbpm75Xo6r0iSI8r
QtgI7qvcYxPVsHwow7ZKPjjnM3Zohi7aDm5Nr0yeDfeMz6NBLDRRRz6mc1QwD79/jSTFNyKjETnA
Se+ecL52sICT7hwP63AXIgEB7XyPdrQw1YIdGWr8HbCo5YdIRt8WWdCREyCI8DwmmZiQsKLas2bh
vNUqBFVrLy8S8aiCCZJCOHepCYkOqXP58zAv05fQ1N1b5yI4RuBCSrZuWuJli+jSYClbnsh9MKPv
RJJXn+2JoNPVkg2Ib5HB+AN/lRDYBzfhI9TH04LPirRfU+Gqj1X5fm/tGp46vyKPsu/ZQ88754og
gldEkcYG2zHcC4fOD/cJCHkO73j87VDWZu6emz7dody3L3IWXhfxtOpzcKmDK/q6d6/r9nqZYdVX
UKPYfRTN8WNFanroGrccc2XAIYdC6VfvGnGYAl7nRbNO7YsT0Xxia8dFYfzosg0bfZNv1TosN1Xd
m3tsoWL/qsnMPVOp2UuRebg4VU7DhnVWsEI1uE72Jk87dVC9n7cQdprPQWqaL9Wos6uatdPGYJkV
JKSWzTFfU77TZAjmK46+6kcYjvwrjHabTZ1FWA/K8C0dE2EyWbSLS04dTbCaaWc53FVxVl01ScL3
ed+x64QM+khm27wNNTLwwE739S1gpvUogm68gy2neokC5R4sPt1rtfbNt3FJ2pJC9Ppq9KKfnFj4
3jqkK1ZEvlvJ9S7NHdukckqK1tfTTiYUOT1uscc1z7urmqeWFj1spm7auWdTmToWbpp2heBxpsvL
air+uVesPYtxmQ8Kn80tC/rlUazp8jh1DfyMoHZhuNZDYN9QSTZBuEMmYag2iZ7ytGxTY24nA71J
EXSxTcqpjvK+TETlQRlwT0FTssDfD3kgAO+oPsh2rupN+tY6H2OvEll6B9uo6uuyQhVZGjo3HMt6
JFr2eTAYRFZOXYIMhqlWvKywULjlkje3dF3EFzSeMINvg265tWapzC4h83pYiJzvwHL6k5/y5Bb1
TuZPEa/hkyMmS4OyiangpwAEyGnCmYoLNSbrc7SusS/G1NZnWo3yPqRtfLV2l7cw5e2EqYY39n50
Q8wKoqOJFDTS/o3lEvIinVqvN4Tw+pVI5cOiX73f6sCncaGxsSMKOo72a7wi9blUMEXHallVo/HO
VWe++waMGh/bAKJ/y9t6g3q2uA3md/mUojNKCu3c9Gh1xz63E2vHLa/T6D4jUY/ACBL0hdRh9GSj
dTn2lVi/9SyV30eh4UpFk0HeelTmoZAz4oBQwPz6pZov8rJAa1Md+4zJBzm00del6lBhcRy793BY
lShXbB4/qSgJXyXssPdNNOuuFFr6J+GT9DDHszkMimSbToYJjCNJ8zYKN25iYaNj0Gfjne+cvMY4
B9uCoa26TYRU+rbIs5ZgZMvXcS5w0kZfFh0He1wh8mte1RWs7mMj4FBhZoY3wUz7PAUZyohtFVAs
2zONIT7PKlgEpPn0pZqGcdu7QJ1A8aGmVHWO4bDX8fpiEg4jMMK6z1jK598RKRzu+8DP1/lgk69B
F0KHRnpofBrZw91EUr78wNqqgCEgidBfRzp7aWlSHWI2hiVYd4oMkqqfymSOMXgGTjXFlHXDFvWw
v+0twZZi3+HQgx1Yop6yoO+ApKzcXU/pSp9dyACR8UjeZhmucN8pzMm+GpYia0J2sK3Pz6pN1a5V
nH6BF8S6bwK0R8VQr+RKkp7hHpyaj5zjsm2qKC6qJbCuSEWcHrhBkC+gv3ArkjV4C7WOq5LUqn72
lexVQUUbHNZkssgYGHSNEL0ghZh9gFv8Y82TIS1gwDUBHJnUsuldgnt0FcnGt+2wR7sXHCmf1WkQ
3pzTpENRcIGDNcQ4krPvArIRSxifYVY54uJemLxra9Ilm3ExvSvcsqyiDJj2z1WHWhxzabDfIqJD
nRN2WwORvvzHKlTFHPFwxxqbllD/+uNkfFMXQlDuSrYsuGJQ0/yhj+xUb3BBd75YcVc+jaHp7iRe
d9fVztrNMijhC8iS6P2YKHWiIVenzkh908m6/t51dn3JWT3sFz+G78ZBYhNFUu2bxPA7ni3LA2RS
WQRNSNQfHI87pPrmszz2jA2vQWSzd+r6fqNx+QPqZErjRCJ5rvcMfcVj0vjofkQvs2smX90JHw0b
lVXuOpC1vpMqyc/UXFTGTU7nZ2Aplzs17B6cbLtTMvL2hRmbH2NS9V8IVag+ayKSYphc+BE0jlzP
Q+vH/RzN2Xs2L9VbWvn11IJIgE4mjtbrMZiDOxLP8bFuK9zK8xykPywgpOt8rIJbPhFzGwgujzDf
JE3RthcZGopFsB2mEWpudJThMa7y+rVzqZoKOjDzkvJp8XAcALpVGtLDxQIt+LGuFW6gFj3Yx8wn
cwR4AyNh1Io7PXX5foTyZkPyOkODQRLsCcp1OuTtGHfFpIK57DObwZ+XTyipqs3rR4hU3FvemPkq
n5zZsZo1m0GCg8JN0gOw58tkr6YmrYo5afNTFQ3d0ZkoK/pm4O/1sjY34xL3W2MuPl6yn8Es6HG6
XZjtIb03ypXRGKlo2y25CopmYBWqReL8sc07SEQXtWxJBcuz0me23nd4w6d2XsJXBUtIugmrIaxg
15VNa9H0WfyYoV3Zwj63ZcVEZvfGQgFDJp42tOxiUm9NqNx+UOuki6rx7b4PR6Rc1E3TlWmVtdts
bmK5DccYrLU00GmPLmiPqs2az1TE4y7rsFdQjAGuB101UheszVCHEUsYmc2UrCHaGasPjI01205O
A9BtxuZU51bdQJZros3Cg2QvOw5V3KDy9DVX+Qjy3IJyTz08IFChaHZ3IX4PiaxiW/a0WkeUg0Af
Gf73nbmO3y7Y0HiQjTfXQeDtbSJjjjLJI3oD63T9I1yw+FXIfFpvbeYpzO7DSpa+joenitvkzGrS
wF26qqJtplNRl4PJ0u/VwD3uedXVH4YqO28d0B1f1sCmD32PbSkgxhRyp3x+zEVjXgTV+a51EXnP
Le+3c4y7aAtnB/8lbZPqcWRrnxazVPFzYLP6XMVL/XVBqkXZYfXsZqKaDUU+Ov4e9Ha55VyhIRgx
6u1dmK2vHUWyQJFMAeP4bmkIwtsE0R3Xke+b/Yjw38mV6YhcRHcc3Lw85XQIl6JD4MeH88tyBBbb
wjJeIEK9ost0q2svZemClHyYDtKBzdoOcCuPnezrYqUyUQWLZT0XpjYQWlSKjC9u6Ee9gaXLwPdx
PiXIeAzycd0OhOV+y1sbjmU8DIO9bmnXf1Dvhr8Chf+NHPwEbpPSi/DnHwAHVv6v/wAK8dH/Hjr4
+xN/RQ4ADwAZCIBahRfnfgDivyEHySes4iQXz19Q5pjZ8dCvyEEYfgJyAQAdVt7QV4AN+TtwEAaf
oF6FIx+eA8E8kKR/AjaA3PwPsEGSXEw1YSsLJWeIjQLA9X8EnkgXTWNHc76lEfFxoZhjDx0mga6U
DK1m4ZFOdUc8g8yJr6Cc0KsWUAA0ZZOil0cICyqOT+4ShWhC2XIGOw2Kgj2FyyYeoc+YF508tcLA
HIFjK6OA7X/z6IIYHFaEeKiZrV9jsCAYreljMDi7h1sfFuHRAxaQGd5ROWPsNXA/XGnob3I7NkVj
5/nGElmd6EzMJguteWwSV8GGCk24tOotjdAQRDwYi1VQs2uyZCj5sHzm8ADbrR3z8Pxb6FY3Ob+b
m9zgH49wQCAcq2iJFD+iwHqEACpy3fakuUOcvD4hrqADQet1h4GWVHY/cXoRZYduLdgQojFklhdz
FexSzXcpWbYMSSpFMybpVusQJjFDWBKDGVsvbtoNc8fPcur0wXr3nmjMLogqeBhQIndoKdNS4bRE
OFa+FnSJbNGGsdogJSTAfMHDk3Dzo8zi5mGezXAH+6bo3NYLxqpIYY2gGxeMvcERve5LBz0+lnto
izEfHVcfI7PCJK9jm1eHMYrg15D1n1XPwteGahiTq4CelTX9JkmG6dBny3Hh/D4f5vQW6vA3Vtuj
bYObyY/zVk1iOfG2bcqO92ozhKnbJlbZs9Je7dcOG++59fPe1u7dWnk/kxDure1401fUb7qGPYY5
jh3sC9yP0wT7OQ/kBVb5nxMgRlWFKWStZrZBRdxWU3/iefUl6yk4wZVeMQObobgLNnErHqSYQ5g4
wvlT8Q5wqUjIKSU8LLK4el2ZyACN8GkXzemNk911/AsslaYSgvp22Ux0skXlXF/CMxVDUgMkDG1N
GYzwGW8hravlN+3xzXXW7NqQXas2um8y/p4PECHx+tQYfM85+oA6ve5X8Pi46Xw5Bnra2RHb9xM4
iE2U9byg9Zk9YbTJCpG3gJVJAKcHh+crm+3zZaaHBufJLqnq5NAIVe1bmt4vi7NFXFfoR7D1UI4T
MtCNAC6su22vLy6yfN4uNZQRcWyPgGzcNlu6YdMtMVY5CE0LZ7B2QaKuf/ZoQA9k5O5+SDp9Ndkp
/OFkVr0HRMho7zNv/4VD4v9P4PjCC/2D+o/a3w+uhUrqr2D0b4jz5Yl/q//RJ6iMMYJTuJ5dNjgg
Wvsbcpx9Cil4L5hZYikBiO1v9Z99+sXTHOwKSOELaYuHfgWOk0/YSQX4BUoCuszLwfHPHAB/Lv9Y
UwN6DbodS64p3sgFVf4de/mvRlhBBPyHcwY5EZdlJ3iEIRkMbun/ySndJsqFvXZ0o0XSkyu2qJQU
w7JYWKNOuf5gwUIRXCdqdz1DQLVJQs+unYzRD3ZsOowV599XNulTi+wdYNJJU33nfWBKsc5Q5FfK
J1+6akh9kTsy7urZDxrTSpy/uno1MO1K/TawUOBPtM3eTbJGT41g6dOcjOQQsj49DYBBHpLAs22H
eLEdM9V804i5vmvJrCRgiaB9MQF2fYBtBvqJgiDCqmSkhmBXpY25i+qkv/JQWZ/7FWN2gRQT1hRO
kESWy8RgwO2MRXs2O/T6eCvjQYJeDXb9cjmQUBArUrDa8x/WLh2aTcSFoKKkIj9WmMxg5V1lKyxe
JQKNuipLwGqLxV58lqm8MRSsQRkH7fTcQZgPw/0Ay1alC2vhYAnuOczZUowy1/ncZ+kGFSc1J65k
Qo51RcdpkyWOX9t2ng7cR5UsAgt/o61Ivfrae9s9N5Wr70PfkLHAxrX5AOsi3pEvgnl+l0D1N5R1
1A0tqpSVx3Tuw71bsw2VuvsKXEDukAXpbmjq4xOFYjgeYjsXeRvhqF5mfpfNgHOO0LOnG9as4UbA
RarZ81HRN95OydnpsNWHDClPz2gA2qgYRS9/zB3hj17jOIFIbbyqh6TaNq6H54mV42kKSPeQXnya
AKG14ky4gmUGXGFuqo7n33RD2NnGNr4OVbKWjU2WewA0/BEzUPiw+LW6s2jd5s0UKA3YZaoagCh9
XL2HUdPfchDaP8ws5duoaooQ8MqF35jJDXZox+UaS4w1L/PcLrK8SHeOutGwRmJ8HW0Jo8XqofaX
zzeqA2RwrhHZzR1DXCTg4+Y8j7Hqy0hm1MG0OzfHBf6MfbHUQ33yaZU/pt5WdwAEmx90Iimi7up0
KOZB8KRcWN+1R22CiRVZ76vlOGS1DQCZZOOyU4mJvtMGewBZYITYuWwh1ykwyHXbLtFwNYZSMYAH
k/5eTyx65haXexnznqIbCsN3JwnZ1SoKvzqegxRxQSfAOnR9eoSv8fxqTV69AGlOPyJi/TUJc1+q
ZkgPOVv40VdCw5wUp/k+an1SKPSG56rywC0nF68/OF3iz8M0JIDG6qq7s2pQuDS0u16tnh7zrFuf
oFbIj2FUZWHBRDRezySHZdIU6SeiLFK/65FovpeQsz3EbZAKBANSzSGQxG/ImlOg8ebayCE+mHjB
cZzo+FQB5C9G07JyrVIkP7IKkR+RVSVQbKQPJZXYEQbjMugzkKjcot/rBjttSDyqQ9XnEhWnEg+i
qcbSJS44peMAowmDRVkiWF1GTbuUngb4cWy7bZLb7jiL2QJcSD+qmqH/HdYDgpYawGG9LzXormMG
/LagkGcUFABhUVPnQLGQAOoSF+xa4YeS1rUG/kDQKfPcJFs70/xosfVWsnUCKxOESJFsctEWadd3
T2I2qQZwqWsM8HN4WMGgPeSd/ObXED4nYoJZQ9xxcpKB8SfUmWDj6Cjhxwsb1POcxnMZ1KM85W6A
7UsTLaXLXVIyuD+UM0mWXaZQxrqEhPBDr0LsC/hmKeUyYUug0ljeNSYvgryfGkwW0wUAjuezY5l5
CdGk30ZL+wxE766C88pW1YlEePs01r40TVgHJXDM9aONOb0ScPP87JEzCW/LOm4fUElrjpsj5c+s
83LdZXUS9mXfrtHGgFDcSBrVupTch+wE2CR9TdqRIKa5WxGmKCfhimQcWXuccD6WBtACeBZRnVfC
wkcKXo7frS7R/qRlFd5EZuzyHXNJe0yz2h90PYw30wqDA4tA251nWRUeCOiCrtDdnAMqbbFMKRqv
t2m0hEUKYupMaolt6jrJXs0c3NO6wj68qNeC11GwWzwVL/WQ0h+IQ4aMN7FkYyBTL8Aa3CdkXa7a
UD0OUKqeySrsI3xyQsQHMn5OBa3KqBbtkQCK21TrwvY9tUuxpCbedW312PB1BxIGgtI0elv4RDGU
QOCuWxbunI0gynbjXewQHTsnsKri9Ab7SjvRY7kjC+CmNCbfQCadcPi+eUNeFTy/QWGZ09rIYMvT
/tkofqvDrt8yhos+7w0oRBGHBZ1wuOEUUqemW4I97zxGMNJgp0YC6xEI2LnlrHpFgCdqASVA8EiI
BSIyHV0z3aZcwn4agEY5OeTusSHFn9CuQ35YsFOsCxx7tshxXKCUdulubRL6Dde83WARXwIBhMVN
IiLUiaauz6TRHf4klRQCVuxIh7tycXNgq/8cCehyMHgYilvKETAPcywPzYAr2LbkwvY8RdrGJa5X
RPBBurhNiQXxFMeouDhdi7CqcBXpGJMcucvt+jxOiFz3c/XIMZYVMbUvxJBbLqwtdDazckRYU9EF
dM/bbsI+rL1xXQaQvlK7aZ5vw9y9994cu6y6yRp1z2e6hf5gXwN0RolDBe00oGsEmlzajGPo6Dsh
9OxHkLxrSt7CnL2GLV2PvOU9jD78yfTirlqyK4jWrm0dHNeGPc/TsnW1fBolPYSt3BgEcsbNuu9W
LIjToNtyZg7r2EN0jtu6BJ55vcQ4eqBUVOt8LfkA4Dy5r/UKpql+qrMBGm156rvkro4mpMSp5Xag
ottj+l6hwjU/6Fy7Mo/8l2SeN7lh15mMt6O234GSlsp3z4Y199EAtDfuyDGWriAhua0jTGG4I8gc
YX9g3CXTcBA1Qt6zmJdJFG0uI6ifaQOcrr4KOD6jGWGpld2uc3SkEFXjILubaPxZtgmqSzLCwkqk
d1NHbqAVvAFMeoxn6BfSpjtaPWw4nd/GZn0QVeABrQF2Uxk0aUN71ebJuTfZcxsxGHwbUeSDHkC+
mSJgc13muI/BV2TpbVo3S1GJBczfhQgZK0H3tgqOYNDjUkBzUS6r01+Qhw0eu4dsQJsMmB3OKg6G
lfuTg87PsvmAVvece2j7h2o+8VSCi9RnwYZtHK9IDwGDDkkDzuJ5QUOBO/lZwd6hqDsIoPMae2K9
aY6Eo5gn/dvYTnubT0+hTPYqGt7lYm5sYK4gRvjA/gamSCofBTdbs8ZbM+tbbqJbAOvY7xrnjY/g
/UD4labwJwxadyXnfJOlg9pkU0KK4EJixrSpSuin9hHQ7kKl7V764VYYcDfJgLzCpjffe48gSzb3
yGjyIegRVC2rFQCh9H0eq3crkt1QN4/RmL9h92E44+IHvRPMR9JM12RNP3NLdtmwdOW8cr3NE5D8
yswnaBbFkYQgC4op78ihlv2wTfN2uOMqju65sysuCN2WVX9pmdM1fAGGE38mcxucdU+HgiuRFz3k
isXA4FJQw3JoU3Uy+gaXNFnOnDc3VKU1LGDafFvT+FFIUW+Ek0PhowlYg1tr+1y3Ne7ccRVFJJFV
AnO+l0mI/L6T7GvNelvIcI5PUYaF5polulhsgNSchU4cJ1YyAUb3TsOMf2Q+hXVgOg8lVmDZbmhC
MR0SNkyFHtbw2tVujHpcgU2K6kBEvm6bELy9hgvg0qebZdT7ZDCv2B3/gtTXuLBBdrsSfJjoM+GD
LZPbqsq/9WARQpIBAFu66LpOsM0yR5eNuwS0deYjf6Tt8gRlz4KX9fdRpq+dtkWgc3k7kgbRRq06
czQ3CJMF0dhbg3bCkQEGySB0cj3tB4RYFTQTx3qy1zH+P+4jFNMqvh3QcRRTEHzpOJdbYbHnEQ1Y
L25wMB8iUa2FMtErbPGwL4CVtFLwRp5hqttuEgIQRRIk6RKk9kB+CwW1YBH0NMEcFUPSPqeCP2Y5
1p3WOu8KyQP0iGAd3sbedrAel67d9mzVRzhU9Ptg4ewIWL2+1UwqvOLaAG/z00o+d2uS3aQ6hfUy
I9Gee2u2bDTZwxyP45UbR7HrwEKVcWI6JCDpfNrF/sKnCVRwsHeLglA3TXYU5q1lNaLCx9ns91o5
cZ9gbvgODnS6qweaTUWN6O7P6IPNVlc5IkuHFOPL0q+/tNrDbYNJ8JBHYwPNDop/oWiNj1n2Zm9l
1u3TIZSvduroLqMLwqAagulAAmTYLDgn71hcm62NbFIVgs+wtLeT+tCkja4b0CVni4q6z5HeAdRT
6yuF6wgOmQ66LYPZ6j3UcfRjceMqS9ZTlKG2bo/Ar0EbB0veb2C56W8EyFTQX9O4p0M0nC2mmpLr
Zfjw3ZCeM+kw8dXzRWk4oep0bbCbsE52FcM2cwv1lnhBlULmRlTZ1woZ3rByUv2EJEuDtVfiQIyl
K5yMpxr+wrOxV4H0aOXDbBTHpMvERxzxFkYSA4O7Srja/WinCeOTcQaW5OGoP0+xYzcsW6DrFDim
nhHith5pWDesFFkg72UsPtNKSMxL47oLlXYnQ1e3h+suB7696h12vkSFzWOl99LCBWSPCxzgNp3B
OE9YtfvWVhzFhVFoGvT74DiGX6bdZlkpPZq5p+c6XsnWAM+7h/wBxxExI+OHkdMVjdLUJ9/qxUxn
cKr5LfKG9ZuaVAJJABDW5rozdnro+Gp3WQQtGXLPG/4ulcrepGrZTdjDhaREeCFHa+TBvUUk67f1
EAavSjLz1ZlYb+BenA0AEtbxqJkgO/ju2Gum5+Ea9dMI1H41A/13fL6pjRl38ZLYl0lmCoNTI3aD
Qs1tLrqjDZD74M5Pc3dVhTH2llJWCSxK6AQAj6STHzYESPV7gEzrA1TkTG5akSKMZ24XullXFAM6
6eDZ1aE/i2XIDh1rgnvU1vBbgPd8A1igPgqD/gDHNZjMSMCJoQEnvo/Dxb52bUYBrSSR/z63XN7n
RKEr/R2w96va8vfqyj+iZACvsEMfpZegvzBBkNafXe5bTBv/Uqr9RRT+e30zXgfugUkEXwX0cVhB
/SMa9/8qNfzP+0eXt3VxTQGKeQHv2J+07L8lXq/YrX5hPAEuDwOI/zuJ1wyOMfgCEFyJHfQ/wZP/
WuL1f9qc/uXvixFigExAChX2n5Tzk2lnNOgN4oD36cm4rdyIvdvBetNtzf5X65T/5kx/VVtf9qX/
AWhu3tzHf4GYX571m9YaaDHakQjVC5qxi5L5b4g5/YQFuPxyjyA675cv6lfCFFA6ooKR8R1DBA0V
7CXB5FfAPP0UAEXHOjJlccywyRb9M4A5TET/cJOCMUXjfjFETwBlI5f4z3Y7HvqbYJkwUIUxUOft
2k0dO2Kg7V+RjkP1lrJZTAZJAmpUx1FJetVQMz22gcmDwmcm8BsIPdRS9KyBD1a1RsC9TeS+2gGN
uB9siGi5VB5GSJrvVY4Gee0JzPQDsD7RGtKDJxA3zYCWrghZ3BO2vpbtOlXVBy7u8RxngEt0PsMx
ZYnaTZiSDGJop/qCV2zaRoB90iInQfJNJ2TE4FRplM8xmY5VIvJ94wM7QKPpl5fRG/4GyUl7FY2j
AQXYZVD6dfE7oBN1tlE3i4JwjULQShHfKciPzh2X637w1n0bojq8SbGSchWnFy4qCe21pVJ8dO06
3gG3m11RwwzqtlcSpg1ZPuxJvDb3SrX/m73zSnIcy9L0VnoDKIMWjwNNULv2eIG5BEAAhCLkjmYd
s7H5GFnZmeEZXdHVXf0wZvOSlRkV7gSBi3vP+c8vihVJe7pPLdycHGNqVeKFmGXtEUCV+3ppLTfR
jQManifG6+O4OlH7HBq544skE/BYUo3DYuvDWFsEDsjv5IDeJYrQrc+lBjFCOdHQA7dGY0sRByAV
h/ieZfLVk2y6EpRmIRDNNn8mw1HZT00rTXZhZOLjkNfnb8Qcwx428nZTjwPkaaHvr8BpLvv1hZta
mcblsYzh8MJkbBODMrtSS0qDUU9OuFFzKnPAnUFd4svIMzKNSg/6TJB3CrTup2aScOw5L0J/Z83N
qaBI1zC0LARIOYwfi25VyQuuTmUSS0xSCyEy8wo2TZpfQrlKh5XW5opfSQNoM7AaoCuNsOCmUs/N
wX/GeswoGtcXuVePlzKvmGhLnZLdl5M8fUgn8F2nVcfy4g91rCmeaIyt7NRpI0Qs4vYgIHToaFzb
htbxxGFhi1LR7CCIi/tqTiFfV2rxLa2mctUMVeIl8cxgJcETpEFos1P7unXipRJdS8vVx4s0KCBf
Yumx3i6BZTWKLzZygT9SmgF9Xcb0uEAi20jwzEF5NWIeE1n1itNsMsmwtI+pFaBQnY3TDK0/VQ6x
fDEDigQl7EGuPdh4ss/0dkApYJZwypOzd9HLgRxFvQ+ySWzoNOa58Q00tsFySpdtNZmTbudqi1+6
ZGEUz/OAZZjq5HSeurOby8rlmCMTd2VJym5mVTWiQdBhIgJDvGjyDLCd9adxB9KpO0Jq1iJYUZnx
dqv1bdo1PWCN3DVBmeu9D81wCKG7L5tOLLsbc6HUkRUjDsypx6tB1qCN9oPV+bOV1m86zaUvnM9y
UFhnxkDko6sTND6x8xItvzxQw7U7pZ76QDaNPuBcnX1FmhO/y5YqwjeuWVtKS4fLYspXA09/05wE
rNMFuiGYHgoJiWZXZ4BfyzkYqlwUwC24/0qR8WnwHVxxys9RUjeQFLpOuZHiXDpUjd59aJcWWENJ
00BOxfOr0eftbXHOKrcqjMsRlaZ2m5Xa+MI9BHFvMjN15t7I2Jpi3e+modxftHP/eE1MdCwYUMc8
F0VPW2p61GqwpLtznVl+MU79ppRrHug5FV6FFETPzmT2Rt4IUwq7Bkp7d+nzJ+VkDCebllHOgmUW
cGDLRkP4e17sP3WY/78529aYKP/Hx/Tty/nf/tf5vf0//7v7t/nfDm01ZO8f57efzbqvv+j3Wbf5
N/16/mI9Zf4+tf77yW1KfzM1Ymhp0jnBJfMqyf2d66Qx7Kasvp7pmBMzKf/3o1uS/wY7BcsX/sFJ
q/5zJ/e1WPyjusbxD59sg99DdS3LOrTHH6vrP8T6kPSHTVqT6Y43toO2pd/Gz/E71Pf2dUhswRuI
zyPerTlvQTkkp7IAG+3mV759XwWGKiN8GWNk7F8sihnxOjL/0+z9Dxu1jPyolXINl3NKDfnTh0Rv
eXbM/eJVbsZs1un1o2j94vN/In2nhsJOB80tEa/mX5yG/8XSd/VaVv/xPHB6vdr5oL1Ha4xzIUvj
x+8Pz53z/ap9V4NhZTKLONtDG8VpOMmOqGIT7A3Fk6WE2iNbFptpCfDj6b0t987ZcmIi31+7W0Z3
po8q8oKglryF+kN9HB9nelOKKuRtW8i22mHaF6MTf1PGI3DxL31rlavs9McvgrmOAZUOZoaFMdEX
Dt0fvkTwoTFSFZ3FXVYGCJ8AHrupB58ZdPEoNf74nGygIolkRAye7IphTJDiyZFGRyZnS1jHO3NX
Psq/8ir93sD85QJh5VFWk0P+m3bwTyvtT5ZGvymsHQhlpmDro0NexRA78UZ1Z8wj7eQOEtEMFU2z
JUdxSh9lmRFM5/vLr1yW/uKW/7sj0e/X9KWp/MHiRQ8M/68WL9i2Or/yZv6xeL+uud98kH7/1C9r
7r/qC/RX6zQ+B9YPE9prFAEq+h/Xdovr5zRe7UfEY7oCG++YBL4jyELnc74d1oYz+/GbZjry7IPT
zy4k8yj1dHjXv3Jg/4ku/IdL+epe+S9xX/nJivtuBUUePT0PictfXon/SSuon2irfzNp4gCBNUUd
9uOzIKh+ntQKk6bOG70+c4y1qbqn2GU0U49uxygqQNfjKaPT145S213t/UpLDmjxlz3ix4v4ckP+
cIqChe7iKBihovgU+XjPuJMZ7TsdNfehuslvBFRss1dY+8JcSTmeMvN1/vUJ+A1LiiFx4cD6YXaV
0MUYXlmiaoUAYBfnZyGO8EOEG1koDhwDzct2+lHZIwtCQFopkYnhbsnHLnLjoOKZNmIkB2hTTpts
FweXA564za6V7ARjUrvcydHQ28XqsmkPxcEMBMmuV8vGWks+ApMSxNIDY1cDjAkdEW1xOGzkegfF
FK9AtFvxQ7eLZ9IT4DzIplMTXijX0OTDZY+Z4edi2VfxQ2fZgh7iL6g4iRxVoyuhbVMOw1s6+wPe
jkvYunxdjl99pxPFfJnWMjI3wT9vJld3BiD9xm1u8rVxWZmaj0jQNCFbuPPkfhtfROUopW6RBkq7
1Ud4Cng0vzFyNYkRy54k492obMEMyt35AHqrJvs03WjDDoO0uon662bu6iYKId+EVBv7bW93DKIU
FzPfJIyPc2tLPuNGZwrlyU6+tZ3TBAqedNviYp/8tAu4mel7ioP/4ljTehqYyHmnS4QUoWSmlKOK
cJS9whW85I3DGGxEzi8CxGMk5EgH7WBttFuqleWpSIJUI1YEGq+lOsbgDHeXi0f9PFtP6oM8bErD
Z29RezfPD1qFH26xHsHo77KV2a4u5adJmDR2YRvhBa3pjK3NwMSRa/eNm1y1kRUZYWWLKdYwuDFD
RILc6538+ORyG7i0kNysAZvfZtcFNYFWkfB4husb0kq3r51gZ95rr9taOIWXcLpZjv3Tx2InyJFe
G/wi9eiyaqLFFZ3mM39Jn8HxIzIBwd/N98Ue7pC9pFEV9PeK6OqaC6m3CtDplM5id46A0WdYBkD8
GYf8UVWci31XFcFiBaOj3BG2QgeoedOmuxeQeIX6A4Qh0c5yz7iR35VtkUeV81q8I8bRC5ZpGZLw
lq9k3v5uNWg30rRerPuYJUH0jeFq+k3XvZXDKwOSeStTh6yVsMnduo4sRFLHy2M/2qrunevH+E4f
7ZSsp4Nwv8x24xJz0Ye0QaqnEInH3X2WueTu0CRhqwVpvuc+Y6Cp1eF11bZYWKSFYzzi91Nn3NOC
SMazYz2OfChRmJRDQN6mX6k2DMjBjMyPdt+noRI7lpMFwr06PjZIgT35tveb1WWHm16ohtDjLnhi
UCE9tTfjXqOqDfp1QSkZ2zi2wRGC6w8R2bt4XR+UGA9aW6R+hpNv2xBNMr+L/GgExaUZku93NAJ4
RNG8PnmMnhqiXS5OMREcqawstw7KffY2rnRikhtnvjKvbyT1WEfMGSuZMsOfQCNU2OiRIm+rg/lk
KHdT/aFU61LcpclRntZz4eMFNAz3ifygnW75Ppew7viKF6/eoVl9m5WdSFoZ8051n0Uy6V7iHPS1
f8b1E4b3Y+pr3ihvpkibufWuejCfpdgVPHOz7LIV/peHjEfZO/K4TkjFycNc9Ug3Lz7lW2nXeuVd
kgRTf3MdJzrS/fkmO/QXbxI8+RKl+Fzp+M3l3SrVof178L50QAhbXM1+L+NgiMp3vjV9XTok7b4k
COxByABVNmLpnzAYL8L6pdB9DAMUcUWC4Xlyk+dCCueNxqpF0zm6gCxhsesONZID0cXqrR9sHvL9
ZZfTdZ9ujNZGzCYTKGbnrnmT7E9HODlPuRWmiy2R2ue2H2qoeKpvHPs3WK5u4QHhKXgqhAhET3as
eYq5lrZFhPZy8HPccwO5DvXckcoDdO/TOeqhDxCJUQW17jfWyoqAH/eIi/K3UXHPw4bIpurimXjM
jpA6ncHTHDnMwIoQJEWqX62mneQ0T+UdPkgSvJiBzNZ2V7wgPgUzhLa6O6GpsrWjhv9NDAvGTtfj
be7CKRh01G3OcvLEdt01t2j0TkloPFNybufaTQdXmbaduY0fIS/b7eghILYSPIK0lcEsm6+qrjvx
FrLduNFA7eHY48N02pFmcgqTtzSqPwhie4UR0yPAi1oAIOAl9k3/9DAStJC7wmpGUorTEOgAtK2h
fpEtX65CENFqb0Hm4QUC6IQ/z5T1RJW8Mtfd6moWj/R8ZYWFI9Ii4kOzEyS/djkUlHe5tOOd+FoE
1gaV9SmqHq2D8mwwHLtvx18Mp35SSeP8gRmOoerMjMyrVujPfeQfhoyt4ugs0VvpNeGyjwoH5Qvs
kP429Zqwx5X9VzaNdOZfGh8++TqvkjU+HIOUHz/ZPBFsq56/G35mO8WHFbWaD/Ahg8rP3ObxTwjE
4bd25c9DuO/Dnh+7mB8/jbnAD99z+G+7M1Kp/uIbfrm3fzgkXhMzD6fNZGHYKjvaJllTdskzZcE2
vmcRTFFXO8Ob9JYJniW51DnTwVh1j7227dYwD7TGVZ4Yi2ehshm/mZj1kY+ouN19yYGrH8n/PFj+
NzjFqzhC6cIatyFuRvquoV6Mg/qdrSXcwwMXH7Kbaj1rdv+JDTM56pSPml8e67tr0m69vJ6xevLL
7cSK9wdveOFk+ISGyx92x34H3cE5h73PFN+37tlQg8s6m+xxK2EPgfsAinKbVFsIdsO7+dJ8S74l
H7CROZIgg3Q7KLYKnph4t76ImaNTGazI4CptiiqKPNwqGJPjjM+/nEqnyG5005k2ilttrZ3uXrqb
ztfdCTuHKZrpgJ9jv9ycX/J3k0lw5xccwLfWN/VWJrFMsC0a04srH9LRzdsV5z77XXZoH/on6RsH
YOIY3hINL1IUh4jR9wok3q2wMzzG7G7J0dT4i6cEDGQgXrmjuzyYpXO+ATwfDDev9hwEBgTVF7Z7
N9mcqpApBCkQKTQS0x5uymcUYU8JVwKrnWkOX63hSGWbFAdbUCLjhbHAMlGi2waBOKarfJYrE3Ti
arWF5OeRwlp4T6Hw965FEeY0GFWfnJbtLvOt554Ew9GGaTk+SjOlQTCpt5Pm1tG5tLtb8+oB/Kve
V7ou1n/0An0FwP6lXqM/eX1/s5HEWh3bI/CmH1/f7r9tI/mTxu+HT/ya0fIv9s28zim/3G50NdhY
4vEkEUVjfRle/2FjCSzEZlFgAf4iH5PXihf19K3lT8X5mzjcUx41O4yXJPu0V24ywW8UugWownZP
WK0epg9D6yQbZOGX0xUgrIBKJLjqzlJ7V3GZvJ7WyQczvP0StJ+Lo/rN7TwcBO1AJkhxhLR+ok7r
7bZ4yMiVvLa4/3hn/km3j4ulgsLpO0NA/IpknuHjtkS4Z7gtVzuIns53i0nL6XdamHn94CVbCm6f
EsYjd5G0juerA57p9N6vLMJ/gnZwKd9DjsFWOQ6/3PR/7KxNwfHrt+qv6N93X02Sfgk9IB31y7r+
r/tq/mRBXSVk12wsA1+6v/iiStPvvprnpxYMFOigceXys423bbs6oXcyy0+LrrJot+iMFuwmSkdE
ek8jWzlD5U61Uwm+jpNAjc2cSFALOip7pFdnWIoMK8h6T5K2qD2myyZdPOpd7RTO/V3JgAmARPPh
To4Q6Ho7cy3OqA1CoPiQlQFsanY4RUEnY8fAJ6+/WGB/PYZ1CaUOO4eigOOrX+7xH/blV4tIOMg+
GEOi+ZLf3ZBgRb+9Hi2720zwqPDNWU2R7FPo3ee3ZRv8yjT5eyrYj9vob46f0BD0K6XgS00w/ru7
KOHOjIs5nXZmJFjh+ZDf1Mu6P1bfuDe1pyLHec+h/mp+HtuGsT7PWwHTsnuByiA9uf/4Hn1Hmf/R
ZX3Z3f8wIr1GmPc30hqmV0CaWWlj5EU3FRWG3YE00ySX+GjPT+nN8pKcnfYYi/Y5YH9wjT10wgKJ
z9kWd4NgSytrJd+0v3Sj/8mGwXsCSYM3h0k+A4Afz4I/2ZnStwGHEfCrNvAB5rtS9Mz5Gw/WvsiU
LLQYsRcrn8myU5tjUz9LHm5dSeOm0cjZ3CCd+Me3UQIW/8u+DSEA+1Nmkujr2U1+vLi5Z3ovVtif
Nl73aSVAdGm9HRLvtDJLrzsHMdk9V/76BrryJd/M6TaFbghN+rI66Rj5huPZy+Sge0EZ064SQpmj
dqUvzlnFV+tGXBw0BAlZGtg7REbqUjoBSood00rkSXiFPJeZMz+Q6Hrp3HxyRROOgYMMrKeAcc3F
KT3tVb0HmMoqb3wpE38BrZO26ifuFEPpl5NrFPDVQ7zq+MGSO/l+ucvAsXSb4i4J8915M0f1xnoa
uJAbfgQ++NmOGVebFF1Bt5tovQ/DgIYc0ghQQmC9AauNBcWJo3GS3bWpK6Fn2is+7A8elC6FOpPo
/BkoQ/X4Hj2AokBQ0i4jR8FYGwv2YSGeTKO5Lo1bZFna4CDjTDiYClf9ANaqdhVs+AeVgNU4OEEX
Fp1zE8bSPsaMqNikmadWASgfcoGYupc5s+lWoCzvQhrUh8RyJLKuFj8dIsuOA0vwkU2pRzlSwZ7w
QgGA7wHhLBvgDR+DdMV0uI/EiJYttkU48Y5cwPK0kScJt1Nl55hLWY7OqP0dLZPwpl/BpndYG8ea
Yrp2YKc30FsQ2REhD8Dm4FCpgp/Cy0SaAvopevj5PcyespHCmL9gA0T6yeBea9T+ebLPvv7A/tyy
90ZPTXhxi7uad2FYYfHd7ACKisbDAfGaVOZAb/earUk8kYE/CaxMcmnDZnLlh9wTbuq9ej/gMZuF
GLC+ds7pGUJks2PawHC89tGrqRjCGv7ZbbbnffqsO2LvFs/xgxKe0dbjr7XqsDY9k8imY1LlSh0a
PiBnu08dywjAYE8d4C7PJH3j211u22cFNRzGhXbP6WJ52noFRduZouK2jIZbiAuFq/mKm2r3Ag44
3/pjQYZpH5wxtQ9lJ1tLfOgtxibFnfwiete+RQ9ER9ksBNtM68K31pdVfBw2FiJGwcnXooMyay++
sJaH1eUdB6I8nDYGSed2q4P8AW9f+IKYr2MfsLN8AldWYpRZjvCYRVjGfaRvM1DiR30Lf+JVO/n9
4GK/sviKT7eE0xw8oQe5cvTpisrJ91Wkifb4DXY6EY0ACcTc3CfHhRyewgEI6AClR2+5K0mYr+47
4MQAhoZP9sIuKD/oczzFOTGKTO1NjEDViWsbYn2dXtEeDQefnYBgZQdSdfvWANSEKP8WAT61I26/
p+JZTzxEN9kyin4dd/U+D7uXZE2313v6FpfyKHuoPAmfKb98wINj1a1xnvKkypbelmc5WJ7EG1Gz
p30PCuEU98rzJXErCQQH+3LTMzb4mF+w0AXup3Oz7PPmtNKj01MemavyqbPj7XzkgKKvcWu39zDO
moNr+M+yufBGh+auBuz2aV10Lid5WW6vieWS6JpHPQLzDMYg/sSY/qD50+24NYBij6T9lTt0vV4V
4Gqhr+j1dnRLt3S542GKDicTiNPOgiG6PKrDuk0oXaha3QYyWVAFZ59kzrB3QHrnB3GbfJOfh/Wq
ORIKv8LvYjFseZWtrEDx9LdmA+5hUtK0u+y9AqP+POSB1gLKm64UTrftoX9g2wol+667n2j60gca
xJZ5Corkne70D/JDExmPOQArNXbho1CXwJ81j7rCEVeCg376M9mqHseWD5o73TZA3OJ1o22iYUMX
3T2cD/CFljvjCTATiNLunWJ7vs8e+8dPrB5WyjU3imV03lCHSc78OgEfhPNNz5x4qzDujxhFfCSv
7eh8Zm6/FwIStUAnp63EpyNbMTe9b7V2fk/jS91DJ+7iWnhXbrNNv83vMy916dL9nNRqcaXdXDwr
wEvYdHs/vhWCsyeu57Vwp7NHndC3+MltDBFxfX5jrFTw3FdVmOwgpyXXBlUj3k93+Jfz9nME31r3
62otb7sHbUAq5UhPI5vowDs3a8+K33vJQ3yvHxk6MfgM62alB1db/Slsjip3FbaTLT3WtzhN2jh1
XYMf0zG7UaNqR/0ZWmuGD5x/2YLy0VZue29mnsOA6w6BVuqoR6QuxByuTDr3CbzQKQp/eEoQYHNK
nu7PTxZnUrebI2iHTsNTIfp3drCAuR/8/qE/JmupdfMHa6VvRWdmgBHnkVE4uekA8OQ1Lwf/y8nR
wl3vvHbD1yhW3Sc8v4bakqgjMTB3JyfDi8UbiY9cFREcy1URKOfrb8DQzV1u0+2VxMT4BvySudYt
7+EM+oZLE+vaXhR2s3HXrjCgmh2RcGLcTZxsn/C2qUHLsqbO3kz7yUe+uRtvOGhZ0E56NL3prXvA
fmU/rE53l9XVcLvDyh+NMkbfidek4XxvZD5yZ4q+wTGCw/CorNXRyaLBzhxzpW2mteX1T9OxfkWZ
l512VIOnwRcZx6hBsaBbiShcm488SrzpmE3R0vsLc4HX02cfp3aehIV8ryqP5onihB3Ln4R1p0PH
8Pt6Y2B02K9Pb+P3k9wzIywS/cJnRnIFmJBaQiaz2wxDAF8mrFt35JM7rcXDOIRC5V7dZkOVEAR2
doDEg4KamnPj8lrVPukMFq84+ygJi15yAMxX0Yxh5NnamPL0pNy8lbSVpQPNVbUt721001D0a9Mx
b2M/fh8Pva+2K5l5B+cLGylzgAcdpRqQ0xTvgMKCAb/5JSqoxHrntEMG2Kc4oPLaXXZMJWcPO+S5
dZEaQ5OAPHipD+BAU70bN9XhvFPfNGIiuIDOHUynEEOLlQ0c+zbhZlc61/wYfm6gHOmddAfwX26a
4vo3+LRLg0ooVJ+Iijzrdoda0zGYy8mR2aKOZI4CnK33TtwHYuviG4m4BSwdTWF6E+/rXeKoaxP3
Vl74kjIRN7Z1uULR6ne3RbHuDxXOOLmbFzdqbJeH/KB8ZmANDhnDO6izEZKl/fW/hgCzvsRvQvBu
3vWd4hXDXvG48I7w5XkNPzNq/OpArSl78uMuB26HI+LVLwmXj/eSPW0b/zFm9Dg5JhnRlS952YG3
2YfV7LEHs4FWrrhuncvu8sLotLFfeCo+TFWRyOeIvKg7RrN70+cKoovTMs9KiTF1r/9H8nQNNkH3
dph25bMWtaajfEtk27xTgunhFDboaDOHJwt5U3/KD6fQiGTXCBZPkAL5TYvMPbeGdZOnLgPR6xhG
3OX6jaw4Vym9GSovJj0aC21j3TNAwKn/HCzItSybx5HGOyEYCHBFrrlL3q9ObtBBO/t8UzBNrG3r
YSYOEJU0xbKnfLIwtKg5KLxcmDoX4MLFm4yV61AcdAhmjnLPOMLkyLtQO4Kb2jhBPGsv2Ru3ihy/
8rHxTiE658Ruwnldf4u1AK2ldcgeT1vds55P0XBs8Ui9byntrlMVHlJJQyxzBDybT6xdJiFIGAEu
/amz1TW3WPdFf8K1a1fsrkWunSCP84dtfzgdx1d93cfBmUoMASKQAQNXYy1cVarR9frjJxMx22Zk
iGat8gMLbaJYsrs7siu5CZWL4hA97VrdyI+VK28Epv4beTO8JIc28QFtFwpv0+kwOUkCjd8MG2C4
ETi0hqA5GJ9psdIm+3KPYrAiB+nVlByrd1VG6EfmQ8V9g6cJjZY73V+O11zslHF5TU9qrTJXfUzv
hZBytQjSI20rsMhKDobnUzBsk71BDRpeIyRipFa2ceCDXTofN8fuaZd6ouDEHv6dtMeDF+9KMaiY
ZS3b2m03cxBvIVZrq/jbunZkrGodqFwvmH8ZHLlsE8Z2PIj7y/UFMT5n7CtXACnpbnKoXPS7dC84
SjBuiki0cW92T7YQnK4P/CW/G1cl6caaWwSAYWHNjEi5PQUJywCVu9M7kRXNtzzEa7jOvNZfS7e9
QYdGb7adPNY39/jxcjx5aViCZ/Vh7dRRemQ4+3E23fpFdBnN3THHW42uuD/bisMIeNiiPoOEfCO/
Jv796PZPzB/Vt/Iwb6ClbTC5NJmJwXu8y6ttv7rcWB+LZ7yofvxoRfo6fqp8eV256hoP3tt+QMF4
lxufC7pLzR3fheTReMCZjaXc1259D6Vtj8GpPwTnyclQCzET4o0+f6tzvtNlx8bYO9lz9YyjQWML
n8ZLvxJlW4nAnDTeqjYagmrf+MwJzfWw4+UGe09vcojbuLgunpbiDmrPd82dwVG9UxqnpZtQIqGn
pH1evvFH56DJXjDXsV7N+fp72DSbd5nXWgcAs5mRL2wBFrJZRwgwg7DzPbwJB+R/CmQWOLxwj6Md
xzDohfNmwKTgwD+aFV4LGGPsY1zwBKd6lsM6usInHhcmbRvMw29x2ioi9kRv4US47OpI5O+om+mF
+SGVM+t6+mBPvmzZ3MSQT342HzM3SUmF1MPzfXmrh7kLEzsqH3l7PP2apyysUER/wF75rHldK58B
Q7+/ekwchcNpC7Wdw9xHn+2LLrcb6uOLzHONG+BWSUCMu5slTxOuJciURAkuxKaHV5rTMWb/xUzw
L2HJ37NVGAnC2AVAMb6i3v+DQXU/wYKv8SSiBcMWoimg8I9Azk+DZWIK5f98sIz5I8f4yi/8noii
wmu9olviF67ZH8kygy+8qQ7tKGVX9nLlKnX3VWC6HcUM1fBKo6M2H8pous28HBsbHE7oBKv7k3v2
Zad8kT/LG5QOt1WA1TFhjST75T1dDVGvYRzGdzVjrsnTfZyFtzHRsIjPYVdtc3/4dnGS98qvg3Gt
3sjbz+s0Vgyh1kNMOhAKvS3XxnN6LHaVe7n/Jf7+qxvw5Z7/tyNh/ooM/3jDv4B1/3M5O//+iL/A
v/+KnJ3rHP0LtMtCJhlGQY6mklz040L+I/eGYEfX8P+53BtY9T/5NEvDdVGCKy9/Vbvia/b34Jvs
c6YvwHPMlrqIQ/oJtD2KyWAXXPpeSFxYKUdlVCC+2GZbhrbzvgLAuGtW04tEs3k3DjZ5B8XN9Dlv
kvfyvV/1t+19tkfRdNqm2/FXOt2fTPy+x+jIaHTh+Ypfua7/P0bnS8bO350L/3MxOrxa/7FiBE5U
X77MP3jh/j1+h5/7XSCCGeI1ogb9BWsLwg64/+/SThSc5s+1ndLfcKZFT4IKhGA5xmz81N+1nYL4
N+IQJbRjbPJXI11EHf+EHa56lYn+6U3jiBCvvwQVylXqbKnGl+3r1Il9UQs59IFiOAt5NAx4XjmN
0SrqTV6bEwCNFF/ecNJFZF5hPXrykb/nL5VmxN+aQsD3/YIPR3Nqqsd8auAETVlKFIVu7eTlNIZp
kRaaNzC33khC0UNfPXfgGEXavyHgH0RHHkz1iIUnfqYXvT+dXLPpW7Qgk2SuTSvDUwjbKUga6enp
VF0Fgj1faHcWFHU395L23JUzsV/mAkWsHCbQFpxnx64spU2JiwPV64j3ITPj1MAXL9Mr6gBYsiO+
RpjkDxPWYksWSapBOsP5BO+JWwYOO2fUSJLa3BadDrlP6MWHHlu5HRn0TA2wNIn0+QJUlvSXfZI1
bAyWRSaDq/dXd7f41ECNupwu59bv6pZiX8uX0+FsJIXg9mfSFvuuXWrM+3tiOi6j+XZJRpUSSp3Z
PnIMzbF8IBsFawGJxIWkGAFcK56rfWoFE9+lpVR34mUpjmkLHixlCmREdUHoSkYBGrZkHvtoGQQN
PmuskYKwYIxhi30G9tBknYtriYyriIqlMVyOcvSXZpwhNRtJHpQL9k622qXt1uxnc42KbHzKiQx6
11pEa4vZU9zmepnLbq7o7bu+qNKDOUswg4y+fzyZVRrKjZw8dVPRL65xUY3bRehg7hZ9X0OZzeLO
sK+xytQl1hnLBhJF+ZLoOGIXr34q2knEHAefDfUuEbAkVotO/lB6Qf6YrfO0Vc/FsrpY57WszHE0
aZfLa3xSK9cskc5wgyslyLrUsE95XL/nbQpKLwqIUy/zoO5wB2tW/dTVIe4LDYgyIkZ3iuXiEXEe
KCnJNDvyaNrPaVQF8MepKcJKN07uRaupbNqGyYY+mEG7iCd/yPLMbZthfGNser4fMNMNhkUZby66
MN3MTVquiBPsP2ZV6590RRj3pDn1Pqney4O8iAyliFYJOuE0HrXSwiCirtIbVSw01EDzJDpJkin7
c4pJvDMuVWk5lZ6Pwak30meEpTKo5ikR6WR7lMW1YKlwxrspoS0zRfQreXpvXawGX7opudxUltGR
S6JawB3p9G7oY/xoNIP4WVXVjH/vOZ0Gkqo6jZiYikFCK1XL8YJjtYC7kg7eVOHYb4vdNUi7aM7N
03hp4nU2GL2D2UYdTXLe3cR6Mj0WUjc8k4BRUGurC9DXiGSpSsyLCB1dO7tnDNRCoZWMdVF3xatS
a5CnijjVwnEc+7CrhzgoSoEca7TUewWNLhxisk+Qp9YAFUZXdw8FtvPHmqCBAmbSBGapzHCbLYl+
OxabqxfgMnxoaoFX2gUnxGg04/PwJiTVfB+fDaw440p46qFhGvK5CCV8WY6qGudoyYkLLw1D8jpR
Nm+msyge5stpvi/Kcx6VhAjZlwW2W4bVzQZ/6ziYFW05zCet9msxLXi5F+EuQ2k62wJS0YiJa3cY
WW9bXJUSD9fH7O7/kndm2XEjaZbeSm8AOpiHV59Jd84zX3BIUcJoAAwwTLabWkCvojbWHxSRIYUq
MtTR/dTVmSdfIpJ0ujtg+Id7v2u6mfuaQyQiMt6caM6csBgOYpjHdVLm9U65Eg55FsbisyBegT5v
MqFzRUXVb6pO5NheM65KwSgnguJwwNZGqRsuNDQCT4tzBfHhjlCP+uRqxyEronGf0zgpaAHDuL7t
bK9bYiwmuQjDDERdDZSLIw8rJqRtKsDNlDNxlFyS25wMijPZ5tlZChbHOQ3mhIEhj7X9NpmpOOiK
NzFUySIYd8N3GFz5ZZvbzTsk6ekBQHN5UmDT16GXz7tR1uFNm6RY2ic93FZ2vMjH5/y1TuGurkCm
MTye1ODurcbtrnINpg7mVXZW94P9jsFpehm1QG8JvHvnhDGG9Hmc7hLQKIwEtQwuE5VYBzsp52sM
wOxtq8HsbtO4MSG8G8zHwNmcALwNDwrv7F7VQ33fd3OHorkl6yvs5uA4KyNFPpfD1F01Rdi8D9JG
Vz1YznMa1t5DrHgkEsDFKD+fbXHbjGzXuN87BnFdeG2q2pxXU59UNBvamY9TYAY8FgIXrTvmFg49
Bf33HeQC6zQ7xI9dDkP1OQB7jXEvVRVuabcfjmFXeOhnAWBhz7GaaQ06JxrP41kivCcMjHGXgop7
n1e6fWrIy3kJAGPCWDPLBusyAHdE2a4yqlViheUNENqGrlomebi3g6pkWxfl1mOkR6bUs5Oozw1E
OdjZwr+AKUz6TVCm6LCskO+7dF124yPXHnYtvt59LWfnOtGLe3yJrlBjN9xMnpWfi2BIQ0ZzwIBW
NWi/g2+W9VlfROLwrdb6/8CHbNN9/Puq8rdQR1X/j/Vbk6m3kkryW+7jd9T28vPfq0tCoCPT/N18
TO32r+LS/eR6JtQOXHmIlQlp/MN97H5CgWJaxDCSiRyRwPm9uHQ+0cTjGYMZgubI447/R7Vl9OdW
1cPuGiF1sX26k4gzx/tJ9JJ7riompxg2nt2pK9/rGAIWc7FSovuALLagg8Gtkmp0URUR46TRQYdK
MnU4uGyUJecquNJVr+YXN4uOgB5eo2g8Dsq5iVz0G8SQHIpiZHhQomMN4qc8Yj1iAhI0W3SpcRM+
qlmxn4s4ikzxXLV4F4SrPZSpTBuDcKS3NPyj7WdolyKh4aIa1nokNGnTAshBIitu0hgkLjlUxzJ0
o00UiZt2TCW3QYHaIEU8ALO5fDCJYDybJ0iYNdipdSlzknKGKF1Vgi1p3LHpd8WHcFKNIM0bL1KH
8Wo/jNdpwck+axN1TCMNKh8NDA+HQZoiT+p4NoyJvAZF260iDZVy6rsaDRDACOBYxTpO0xtLVY+a
e5HCCs2yIerruMndrdl5O8OTN460iQMyzVsALAxTUkwWdlVtxYRsIKEoEy6bhcIiiKdJp3qrpbvE
SxmasC7/Kw2zPs2mib6xpawGnuuf5GCRA1ijRNETcmLbaG4poZ9nbbA2TvIDEtGTOyTXCmbZChzG
yZr7EZUN0mhnYnCd3s0Beccx8Xxt76E4sTqk2u1iqZLGraIMXNcTb6IdMXW5DQDkyF5HDc66sHSe
CqHzY9/KN21HmKusttuUY4SWwGS4GEDkWOW5ezGHxZOpJPoGss7WQTlwWCamARXR69Z67Pnsw/CQ
gRzelF1SfS3B8K3iSQz7zJ37rZlF+dqcq7uuLh5tiHBHlTH3N7LkeSwR2AXAYTfdHFEmO3w2cagT
uLFVcjTs6kmCeWRUGhDBlgOzEP3g8fkaztpSmHGIzJAbDnvkhXxlueffFG11Hpo0QpWJvkQ1GDBk
bD/2/UQCTlNXaxCx5SqsxwDWSEGAgxszUy3YkBs623p0YHiopmdhIqeJsoeCPL+tQ0STA35n17YC
P1bJ3gIgKjs4D9cdBMrbjLQ5KuKgfPC6YDjvW4d9eq+PQLs/p66x4dgvdmbqN9uWrIhVHc+bJq0R
dqQkp8G8h7sJzIcboLqRXVBd2FphqJk0q8i8uSl85DJD5xFLkrwUc0I4ctd/OFX5nvsMTYh6O6kq
eswDwoQC+BvbcZ6nfUnY16oK4WdaU3asm/HBHIy3NiqPoucTCLIBsOlAbmdq7kdqMFnU5xD5bgSl
3Vo4Iea/MbsBD/fOeQTJTm5KOLJrjqlr3eQH1cpdmnQ7ulKUXsWFwoGn0+E49+lJGvlZ01R31HHH
vMQEylvfmiZPzN529rHoX2G+fbFm57OyWcqQGIJcn5F5yQM3U9VJkqKILrL74swR9wUIvkjY7Yqw
tHs7ZnfR4ecHqHm0wOpuXYtwcZtPKBGw5klVW9XB8O6kGWTZLEKKVlwU9nTb5AA9E1Xhfu1QSCTR
+LlU3u3cir1dFWe5N7yEJgzkBfYtm+iib8vLxus+JgO/KGf87ThkpzwLX8KwPEw+MtG4HLeJw/RU
RCfQhVdZUJ8nOrygT7zp05Jb0UVbkoT8wrCaT2E5kdeRQgvV+BbnKDgRKCkR7uDZlUiUVPjaZv67
zv3b0CdXLglbrFvBi9nV9/YAdj1JrpgdnrdGth9x6girOSZ29wo3PL8cJjyFBp02QTHDeVY6X2kb
jvNgAuJmsVdG6L4UcauyvXCJENFzxKQNGqwAR70m/qluWTXE/ZHZBv9wsuPzeLqKOovNqpWv+zz+
yjCBsYOkVzWanWgMHIA7Y9NJeSyGnDaC9MaN8JzXZqYhNvjwMkjsZ5XOyQMMoyPXZriOsio4QZ7B
RqyhBhSh4GzvCEvJYlRdUe4DR21ucitCiSbZ+YNsEVsgpQT6GY23bqP0GNiIK7KC/C7LEzdDxblQ
lPal58zXAWfmxtbdm/QzbKB+fAfN58yqY0wmiY8vNfUE/E+SsVPHvy37tkWOqNeB1J9VqV/iMHog
b5i4LY8ThiQDPKwGNhbbolOZldq5YKlWcxy0e5cVuZdhArZMWPFD8R7UyXhwGsSGYm7grnumxgqs
PEBK+sGucODZXHqrueRj69pUrTPo+ZdTbl0HRce2uxgwUQ6luQpgcG/zwJg3YSFu4sDMjl1uEYXX
85f4FduqHsD/MMdMZ8wrAWl+O7R1ti/GdORhNa+gZVQUkOXXslVXDAsyuhGeII7OH+M4+CANYZ/a
xiMFLnngQ6xP2kZED0lxZdTBgaTg49waT5M17LTnp7hW3F3kaW5cLxIPSd76r3K2LvAqpFd8YIh/
HD6ZoihfxmGRNlj+axExfejHDLtl5vHgnJfRSInz2Mv+D4rW/56544SALaPzv6tsV3X5n/9zeGt/
rGj/+LHvBS1SfzgSsO2A3uGw+17R+p8sgmMYULBl+z0g5l88HfNTaJosCvxlCQVV549pqf+JOSls
PIg6FKImg8F/UtAum5XvS4lvyWHwW4gig1FGuo3701LCGQa3G4na2HLEyOd0CnPUQrDew0RAVSsj
47fLhbj5v444/8lA9NsLRh5hvfyHtxz9VD+H/aBqKxACXow6Q4Kb71inbYx99Bi/Q8nZ/PB1XP/2
Rn60G/55ErwwP10WLkGwNBSB535zXf7ATMlqumdj5O0JdG4ZtYgXXkrGc3//Kj9bsr69Chyg5Yvy
eBD/9J7m0BhFMfUlAQz1RzXkUNqbXVkH90Jl55n4FQzkzy3I8qYwT9gwPGlGQrwLP/koSBVwCD8x
Fsgyah8SY1nXkLP49+/pL18EeCOvxQ7GMX8yItDI2SAai3Jbpk51oliKSNM0g/3fv4r981Ls23v5
/jLuTx9dPixXX8t7yaHQUUegDMnXWm7UJrb2JkvWGE97Wt5NON/THVTu+MJlETr/0lb3qz9k+fc/
XCnaYzQwENe2JfYjOVS7ZcWMDk2eFhtiug3Xf//GrT/feL9/ia4Z4lFYmtJwMST98HotiLoSsLzY
qo21Y/iGZC7fxNfBtkadYIPsR8D59y/5zY/x/V7/ry/502ft+/2YtC5vcUGoTPdyXe/r9Vl2RNe9
x+aFAsg/YhEnZw5da/+Le+Qvryc/5BZxXZu1zE8vLh1rSf/m/Wop0WpNEYNBp/zFp/pXLwKvEA4X
yY+MA35a/ECjHDSNFt6K1hzuWt0g5XGH4Be3xn+RJCwXLTsstqoOe1zIQH/+7qST0mokldimDkF/
SdpAWvBkfU7oKBLrckQ54yU+9XLWHxs7mg6GD5DWIHpZrr2yrTTRHbYF/FAP/7d/2k+3bVoh3UgN
tXzHZBxnBxCFkDbszwJFGKqd/w0/6l9+5guVaiG3mv63ZdwPF3LQyppMm05s283CxKk2yfl9cjGs
rfVLvYtefnWi/8XLBSYOPXpmk/nLz5guTd9EtFZcbr3RuAlQGM/Wr17iL27NwDIdMEPLteSHPx0F
ytJu72jOJBk8T/NzrBGmtTEY8l88C0mI+9PT99sdGQCOczhKXbyXy070x0PAiYvczYLKhc9i4M6o
XNAtOWwCem5iuADBE8lV9GNPPlfQ2XN4cGdDfWlaP8VA2mt5MNjtPLiyKB6sfA6uBq8Pum1levYL
Sd3lfZgX3Q2rOuwmuRi6UyQN/YV1HOASbzIDomSi0dnmlsk6Iprn5N40ScqcicyeVzmJYtamc8mK
XxcqpYjttJD36dwwkEhHM7BX/OXFTQWEFQmfzvXnnIjxa0/GxnMi4MyvmcnSyaRtnN43scrtTaky
RkyAHpExTeyhNtFkTYiz8gaQqd0wwreYTy/BATFbTlJloAYVBK5ZKzObDQhzWawWO4uDGlcn8fCa
5V6FcME01Islpv5rB6ZkKxhS7eYw08kqsANx7URxc2TzmKGyn0Vy5TeJc1/BgX9pCHM/zyuv26q6
Z9Hhz/JWdjbAOgGBZ04caxvbjjzZmd9AzWjcF4VZ9X4iXfmsYGxCa6XhAVUEGtxa8F8vSc8It1Fj
4CcXbjrqrUveGZmaThpBWXKd/gM8LiDZuWYLuCnJAGHoY3c8Yeo2IY8Aiut27OropQlF2CE4D7sL
e4iwpXgNyWK8XffOZJZ+4BZwbxUjnhevkfO5p6bhrWsShpFc11el1vNZDzUWZK0K9EPcZ/V6IqqK
yWM2Vhe9nNC+KW/qRhjvkk88bDpCwrxE2B+BwUahzvs2XUWCECQQx051ExFB8ShVJ7uNo2rBVEcl
rstU0OhfaPrCvTmGQGStufGR7HqJeRfHcrwypDVOxMw6AhxQ72mMIktYZWtJwybPYCEaj+wibwIt
aVaqCK2o27sMprwlKbMgCPwhJG/1rZpz4jZJDyCXluF/T+fLk+wO2G/1MVohln7PNfdi0N69pYf5
RUez9zX37Ap3JxmZjGfd+KCJ/DyvzRC/hPRzD65Bx0ZyZDuSrEdjliQO+lF/HUxTnW5L12+fnKZq
3ppYsHcZDaTd5BzEJOM55sXsDd0XGQQIwFSLWUWqRgZr0M6gfvrJADaF5D+1R28/83p7Alz9a2Vl
/kWeTN7ecPCG15EVIOKbvLOs4dok9gLnxpgOmL/Tst3U81SuvdlNHjhe8Xdac33wo4TwLm2Gm8jA
5GYKoXc1iRSsSDx7S/hc+W5HdJWkAQTHpKvDY++TujARQ3Ed536B51zLXV6a1V2S+dHOMHunh1OU
sQx11EiskAlhqxhYD4JJ4VPgf9a9KC33Qo8kJQZM4VdeG1dbzU4cM2QcH9jqOrtxZMmfVjl6zBn7
9loxPdp5nQxXsIWLa0PH7nECSUw+al+4hAVM4laHQ7pzFNVd4RXpfR233S0pNcnWk1G9Zp0FaCPp
g8tCTvluLiQ0JQY1G6ZQEG2bKZUb7foWoWTjaBeXud/FI5y1AlmlaQr52VYS97SXEM278oI0v+ij
UlyEOWLXyQrUuVURS7Pv+a7R1ZP2skIbg62EQNszGWclgJ+h/BoOS2IDEeD5npX2Mn0J8AeMSZp8
dqusei5SQsecse2f6DAMBmeZe5M5ETAptBTHWNrOKVMl6tuUCC+/cGPMh4k374O4DTbEOrjvKjDa
k2UTF7EeG+0+VuU8vcZp0p/HXTN+0W1jbUPtm2eINmzuyyZH41y7h67zzL2Tlg7yDne2XJbIgsmQ
O3vxu9P25V3M0VSsvNpJL0mKVFtv1j7yBAIUMV4Mcft5duPsQLkU7ypHcXCHUQg5PFfsG8iiYLU3
dvo1C6tqxlBIWjAxlCzSbGV9blWcHoWy56NnetmW7qN6qSH4bsJIlZ/DPouPY2cb+QFiNUu9dJ6L
55S5O9PVqGy++KQcXbXhnF8UxFKgLLaKAm+XKoFZCdEgiO519zUeFa6XxDXlu1cHDPEip9/GLdaz
sSYCLCFr4pqwavPGMlhfYKgShAKmRXA15WZ9as2k3yUZvLAusTGaW9Wkz5wuT8/zLu7rVegV9aaK
htlBBy65/dpk4NkiDWBexaShybVC3pRLECH7bzB9XjTE1Waas+bal9yZbWxNJztpwwNsvx7ZrisA
9hW1f1G5lnFLzb8wty37fojGdD/pKn4azaHaw3uOcXRmY2MQOyyiqzBy2ftXMv+wBt3dssGP7pGu
JOfTt8RIhDN4Xr7lSI7fMiWl9uEufUuadEhk29XxgG8+LUv/MfgWTalyt/sSNdHOWkIr09bmr+0K
l/PCT2xx2Tlpt2bOaH1kNSEWHKfCgGfXGneoUMKcmT1L61VHYAoDXgJIaJwpXLstjWx8zWdr3SZc
DveJImyTBbomAI0AznqJ4kwt1X22g/4h/pbTyUVeHP2s9zm5u7a+9auR7Di7H76UFWFhUO1nIG9d
d6l0W9y3Sxxo1y3JoKrN3IeWwz5Y6VYudUOSvfHwHy6zJU5UttIEfW37Qp6xp3GuwiWEtB8DnPxw
uKTpifPMMfvLfKwxUecZcL26+EWv8Veta0B4qOsQkwrQ4Ocykag0Y6bDENsFZwBSp7t8DXFQbPWh
OpI9NaEztzegqYIabw8Gs1+VqUub/6d2Ds4yTE5wtT5pCUwf/lw8hgBhtTvThfhg1MSg3shmqdZm
49x1MKZYOgYXrJKIyauE81sz94821f89h36/qR0XOPC/32ev6vnt83/+x49Dv+8/9q+pn/UJjS/y
8ciP7G/b6u9TP/eTz2zWhhztLXLIZcX8RwAG8SUhFZplgT1BMEn79rtIcvmhZfkcIsY37Yip1j8Z
+zFj/NPVs/wqfgUdLNcv0GMv+KnJISrFmFkb9VQE9vDcGio6GYlhPnok0EcbRaTaealMIpwHje4h
lnV8SSZ8D1kCuQUjmsS3KBySwHHWLf0f1cpo3bQKGYpVtmABjMLDm48s6azvK6KE/EDI/cS8iUeQ
FYrPgWd1J4XmKdyJekj3OmGhC6w7HiNW620SnTIih18IHGrkXmWhY+0bq/ULvE1z/MQZ6D0PElnp
xlCzM68KcHLEuA9VSN6xJ54zEiHOGQwyse/ElGQ7FaAaXMWGaafbDJEW5M56nqlXY9STg2+8JzqO
eQiReuoeIlqgy5YPDsliH55S9ugKqG9CudJoIoQ1+pt5Y6UmzkM6EB4GlROdunH+EkmqyJQ5C2CE
KSR4YxjktiZn6bawiuFKNyx+h6xuJSewBE/uEWm9Ih2tBWSJ4OrN9AdeivRN4BmWz7YXaU58nOmN
WFe3xA6QOkrJ6c7mJs+65Az5jnzrPGYcUdMOX8ZSsjK1J/fCygg/Lp1UnqDmetM2rclarQkb3ZZW
Sj1V0UVfiLGBObDEThQJAsYm6Y1zOh97q9NJ5SuoH4TIUt0jl0EliL4G1SBrek2wxVw0bDv0PI/P
LADtyyESfb8vVENiWRSSjJF+S8noLRtIShg23tfWr5GiWrmVIBtSZpw9j7bbn+ah7OuNT5tUbSw1
kh9O4YLbTufRibWdwjPnedZTHLERb+hML3td1/vCb+2zKjOq18mfsPG3QE5RFYIEbqr+vp4C6zqe
krI9+IYBHFj2Um5iMsywwVuToKH3cpz0tod+ciWNuH1M63R6dWADBaBrZ/GWkOB6Mit3fHGjSt1l
pi7O4yaY3s1Ksd7sHLK/1xlX9tUgu+JDaVfuhJWoZxq18KEmgvmG0jDZurJmTzhPoexWphhac6Vi
L7727VwkW90jcUQqId2rydYV6gmzfhjMEu19RjzxKtWV2onRE2elMydH2564k8bOtz6qiX9jVEFw
Uyamc525fP2rSPXmC8rH5Hw2E3kaKwdxk3b0cBO4vH939HNUHo7NPUg2RPlkWGl/LqaYCrgvelb8
jV/mF+ac2hfG4LobagR2zKk33FR5iEgj7sxxQQP1dAeDQJ2CO1G0X01ier8miZREnJBXu5wT8WXm
VTO1TlYAqsWuRVXDwguRDGnssr/wTeQdK0N5fKfCaDHVEb98I7oJte8czNXXoB/Kh4qV9S1C2vCC
ZToMiTQaIFE2pprRpKQzBsi8VepQ9kO1HSrLeopETMcRzqEVbdq0hQ5i2jrdLtE7R+Xa+ZFuHLml
5c/V5ygZkke+afzDzHrKh8Ki6yLwUw0v9Br1fJAdQJtGVZhaiSR29wFC7ku3GIeJjTNH65pWIILC
1FYfpRvza8LSxEZaFrBM4tb2TwVc8Wd7mAdiTr2RO7gvCRJcVuQEuTUNjlM3NTsstL24Nw2NB3Fs
g/xo6lg86oLnxt5DF4tfs+zh387JWVmQcENGHgvPhON7GyAsfizdYDwvXTLi4MxkxnvhTOkCikJ2
Wku270xXkCQ4bYU4okTJczEp27Y3Hb//TtgmQfIDp70DAiRwz6rUmzh5ytTEhDvWplxSnBGMy6q4
9WaiiFZBTxw1OuQIdaCwrewp7NPmKfQj55jNCZZKS1r1fdanxj0CkwKGUu3VhG03i96nkS7qVhxn
GJ1kRtbLKhUOxlJfJZqkIHciF5YF7zaxTH2ZM6Tb07fF8ba2zf6rKgwPMPZQItJoLRZjBA2I4joY
hyX915bXnSOkuYv59rmejKrhTioMFDRVkz86dgEqtUGTf0mc54JkM8zi65Q1cHAJBN24LJZ3BprT
Y+wKDozS7IvrMZCACmpBhijSknNHo1cZUw16127T66hu1EbVVXUuSk1oYmKiZY1FWt40PRk1m66L
fR6XbUNDW2TjZYCMm+zWIoGXkTjL6GVgt3xNpBR9EQKe5t7lbLkbotz46DyZQ/eXRXCrPAffZN+H
w8ltBbXmNCb3VNZQDzQynp01uD5izQIrwTAMIAenwt0jVE4Y7ZgEw5Bom48ne3LiL6PZlqcS+cdX
5hwZpkmCZC4RJFuvvUrsS44gvGf51Ndb328Bk8/k0kdFwNFKb+O/Go2vXjlajb1ttPVuTnJSRdNW
WK+xnwcn9ADiMuXixlI8mudO50aUpe6wp1eJd1ESRoCa5/Q1Y3RgbOjZSV8tzN5D+jFUiNpNiIo0
bEd3mKzn1ueaWHcSPmWcO+EJsSmQXM9Crh0K49zOq+IumnznpbNaeEBZKTp3PRep7a9VkMZf4yyG
8w3ZlGCcYm7vOjvIngL+b4dKxtGuLv2Jk2QcxmPBin2bQFW8NYe+O4TChfva6Bm0NOpPfLTGGHVo
oDMUA2YwpdcZGt7HWnao0FGnoZtDpuNeGKqX+zZsmt/L/H9Ua/+/lk7DmpfVy7+voNdv5cdb92MB
/dtP/Kt4pti1cWGy27aRr7HO+V48e59oe8hiwEXEHikIGZn/Xjx7nwJUoRQX9pIfRyVJQ/RH8RwS
Z2NSNbN+RwlKr/QPDEbBIgL4ofVaimefOLqI/9qLR838aXmXjY6wXU4Qpq1xvJ6C8SFQQX/eIMs5
i60C2h4tP0qgzzotJo6VrN2WnRNubKMjXzsQ6RUnRHwIM3d5kNtnfUj1oFzhbt2suZwHQfCyB18o
JaZxVxsYfbssPGqkaYdiaPVuSgqLYpdLPE1nvRiVwlXrQubvwtQ8zwv4WzKt8GIX4cFuY3UIedqT
/QU+KXfdfWzLdF3jRQEXOD6LWjC/M5qn2hndNcmy+sXyR47mrrgOJeCFNj1TQDfoZXaM8skyaHvW
EqV8t4aRlFxXv3iZPqVVfLTq/hU70oXhiltLOSmmIfJwDP5CMR50MN1FPGRXleOcq46w2abQ5ZYn
FfKyzrsvunArPaD7Nj39WpvgCLSNb1YE6j7popdkea5pVxFJPNQfIpWHdmz3WQE/SmuylwOipGWI
eo1MWaDdvTCIBWhBYVQCjlBR3yZ6IeOEwUWKjhMzOqKZTDS72PCueLTcuN4AJ7ZQ+2SIblDBPcYV
rqvRP5DgXG4XNZg/FepopPaH9rMAxdb4xez1AiEzAdGLmZB6tLPocBi4Fg1MiMzyicHSAiRbeDFP
LQCnsAYu64SP+cTKJVvaCk7dfDWFFVgMx311pvHe5QuDHPnW2EwDbYgtg+UhU0S9sW0K1a575LPT
2FW41MT9kGZvIvW8QxhU57T64OKK5COz+5c4jqHhxPXRC5xrIfsrPyvuWgJZPbcwD8FUX1lBeiUC
0mGIvC9KeGmJ5FIwzYgLz3jFqLbzrPo5KcyLqeTbkLNXLc9f99Iwu+rOruLmwoz5XV0LIWp0zvMg
qLZBXVwOOYFfvRpZ3UdxBDRltLaIz8C7mdmTmeh22+fD25CCPxkYP910A0wey1Brd4yRr9b+k8wR
LAXUde0MiM4bevONwkNv+9BP1n6hYYtn2bBrePCTvB1XR6KjbQrWrtvMCW+g5yGycsbIR5w+1ydK
5n6DPQvQk+nNGzuQ81keNe7BazH0O2PqnLchg3dPVP7GJfptieLWWGJSbICWgPkXE5ZstAEQYQk4
JuplvM2Yz0ErQYFYRjRbaV69sn+i58vukpraphOOtQ5zcI2I5kCbODmT1bD2z6vWhFhf17dzIv2V
UNHr4KsbV04wls3W2TkdeteR4dNmgNe6ygzpsYijc2zpFrdhbNUkMXd6M4xkPfSRUHDivePgmhcF
k2IkatFt5lfFiaDhZjMQmrdiUvVR+SO5AOYsV2UUchOhI3ysyyHZEaX4Nk9FvzYjwi2phnjdJDM2
DgnO4AnNlg+89NdZZ3DvN0V5cA2LzY/iVvNEHq3CoZ83OnaMNdmTITAJzF4BlrFzdHR4h2X/4NUZ
3LRZbdAEjwdOmGGFie0Q5QxiqWIuvAR5Xz+if1NwGXE7vgdze0xGfRanxkawTPJb9z51gamU1fyI
AwbkVstVkqYQxgZHYe4EjxTUN10W3caDSSmt4Mm5BeJGK/MS9D8eClLag10TyDfXV7jB2C8fUf69
9YF3lnRNQ2pFwBg9brM9jsfbKVdHk/t6SbNPsZkUZF0EOSC5rITd61vzRYqtkBNjaE5J33L1A8Dh
ibWyhsi7yrqSJ0MZ6I3bmDi2LN6dsgVifUezAwhwCkw22npjKh+NQKPBsIBGq6ajrEYta2RQ6o1A
nuLlHqAwRlK+JRjc2rYgC+D6GR+RctmF2d1T7BCw0C5y00AemeY8OcnEwl8/pVkGWUP5146EQmQv
Aept2ZFTFHLAsvFMiEQg63mWybkBDHIS7UvU4mjz7DuWcMWq9p0rNTCayELjkKnhsfeqs6LqgLxM
6Ala5fEA8b8meGVWWav27QB8SltiW+VMjqbYJJ3cHCU1YjVfm+aEyitXYPaD4i5npgl4DDZT0NR3
7LHolNXAwnYankWLED8dDW9r4eLiRhmAp7ftZbvo4UUc9Ntaymf5zRs4FtnOkt51UPm7qW3I/jUL
5LGSJ2nQMrhp3mdf3Jg4Z9kLXVc+QksK2nuv8cSqMvoTZbhPwHX55IwJRKkm/Qja+DnIQpYDru72
htXKfc5xfkYoFR125jZnPPEswmDsO2WOGPxybpXeyl5NK782MkvsCBd9qGKVbBkh+HzVIw0Aj1er
tcGKYwEgy6EcVrafq41ohhOK0SdHMzHKDE38g9WlW7cJQRXRDO60Gu51412JlCdhr6t7oubdJ4Ii
YbAvfhGdRLsucFiKM4AH9QmjzyX1e49v1SQUjCQhhsgPHhaLtWtroEEhF4G2fAyiiCgORLkeSo8i
uw4njcAXce1IbOYOtbu7tmcg1Sj8AQW42Reovqeh8veDiWmaSrtYZ6bJYZk79hZ1qr+LhW4ACnvw
8wKBCcMChpp4g7Pzq/qZHHF2U23zPMkOlmA+vrRGOl7MrjFesFeArzvrd9nF1xrBrqTvbLBlCJlT
4ST9Y6iqc2Pk6ZNF0Z1vFKQEsSJG+f850MtUL9AvdYzYu/QqFsMRoSXp3OPuqlmjBgVJH55VpShy
ycqpneQrJ6t74IeeqoDtVG0Z4z6w8vvIoH3K8+nLXPEsHKfmjQmOWqsQNo4CbFtp+B8hkujYqL/4
clT7ItEsGxlU7qewPs0zpKwo+Gy0fY30z+aApk+FOYb82kI8wUEL0dmLimwVddEhnKN7B2Pn2oqx
Jro+i6ehwb/IPvByVJozYxTNuz+5B6z4wLwCgIr9LC+s/8XdeSzJjWxp+olAc0gHtqFVMrXcwJIp
oB0OLV5rHmFebD6w771V1TPdbbWcuysrMkhGJML9nF/2y1dnRp2Py1ZtfUxCUU8hhSOIwimiLNn6
9fA5CLM7yHa4t3UjNnakk60eqLMzVcrSFsZvudshDO6gd4Yuhu+BlNsMFnR/BsmLv8TTOwSth9gi
LbTH5LO1OqfZi5z8tqDAAxjplBxdtiRUBrT38GWTzZMepkNE+weoB9ZCEm2C3riEy6qUFVht7VLf
+AMZX1VF6lBi5xzMPDubedBH9qyzH5HEqjL7Lg9VeNCua5yCETC3p3vY9DV81NR/sMAiawDwWIFR
0jc0xuO2hvhbiYhvaJdMN7YeLv2cgNYyeJ3CzooPmclhZKeoaiCVMCzNIc0DdfViFQasdpLgUzTD
n6rKDnaN5chzcAeE7N2hH7GHT+3em7iijOY14Uz2dX4KPcagkJ+S1g13+NQ92eSMVnVxAZ/+bkX+
CEL1Hcx4E2QSfebLQQubdheGjOneVFIVZGaPI67HrQiJaWUE4f4cg3Ab1eR5W1WN9JJzejPYsLo0
QBL1Ns/fpmnSU1C5HzE7p4M4lCHaatFMVKckKg4uohMe4TZYSTf8blypdl0VVNuQr+qhjvV4NQfj
zq6CAyjHiyzrt4QtHqdJ/tSVxoFhcKPq+V6ORGyl813kNGiCg4upp7sGMQOlR91hiFm4ayt8r5Ps
dohJIy4y9Rb4I00+Gotz71j9G0+z3LqMJBucUZjijOCRy/ohrPOdMmNcaHxVjPHKjbFjTP7HTHXw
JidRWJn1fU9PcFGyhUic+iPo+ug5cp0K5pxej9dJN61CUBgkFzDOnjV+jxnRjgMGUwh/Jsu4XheK
E8gZK3ob0zvDSr/HPCKQbLDfx4SBdBz4TKcFSKo6ytlKcCE817XY4+0o14E3Bj8ji32/zYuTlVPP
q9uW+FKnLI8Yu52jE6fi55QVj672vowo+y5bSq8qSSyBQe7EGtGncUYC8S3G1Fh3jp9sfq/L/9ag
AHZJYEBW+f8GF/jf/6v+LH+9/xkZ+NfL/gAHYK5Mh2EUo6cIbDiyfzpEvR8s+bxgoeOkgwL0X+BA
8MNxKHBclOcESSHt+4NZkz9s6C8Tos5Dix8sr/ob4AB/zl+gASkt23Zglkg4kchQ/xM0MNB0XlQF
NIuPdeaYHJLTjMntuzP+J/p5eTP/998ERGKLJU0fwSK//ifhJQZaerKVDjcwDu1dFBR1ug/pJgej
refxQSmvPIhAlzvGxvxKQKVcoUjzTcYPLzi6lpgfRauHB4QR3ZUTKhwlzD/3dhBN4MdDIO7b1DOO
2RxKY1XkfnFnqMDYVC5Z1FkYd2QWgvsBGVfegQ6hYe0YbX8Vm7X8YJI0XmwVJx9do8EbOoIb1hEj
ANM6ZHpEZV4R7TORYYFPaSqwoymaeL12nqckqr7ELJmU4wnpXSJMZHTj2DTwa1VWkYQd1Dvq2+0v
1oFuYp4nw2Rl56ExHcsaFRqjqFUmx2aaEZV4mSunFeiJvg0Y5Qy2gUV+0S9KjGjgBhwGMiRSJ4wf
48my34I4mC5Z2BO+PZkRfregjdIdagyuj14J9Oe2vbe6afhEksHGFJVUQSbGuGkGA8+jDpobw/Ap
5ygnSUuME1R1v43lNJJkihdwXWsvIyasr5hRmqJEbG77A5ngA4ADzVSMe2ijvD6EoOrd28Albxpt
qHdjNK53Mzea0g1ztk8i8kJa2Vr1kEQ+mSrs7EwOnhlF4drAfIpwLK+bswjEcKsjt+4xq2L9ARPK
TnPK/oe/uMWpFDR98azaoXuTTTfepRX30aoEACMx2BuqjeqoO8uFZi5UdTv+lEYlH7pxtB8iuzZ3
OI0Rc9eG1Fdel8A1pDIo7mdYzrNmgrwxhiG7jqXHLi6ndMIvl/XzoR8q8p0FtBOre5Ned11rPpgs
L0czQDm4RkXaHtUAioxKNZtJwUUGeA6bpHzySvgywO30mPRpdGkih+ckCUMqWvnvTer3lIinZUca
a58hDRNJP/zEcnY00tA6M9BT9Wgb0+04+tZbGGLe9cC/rZ1wdX/OQmm/YSTOEa5psgLL0MImnQQZ
xWQBQDqXFjcGWEZjIOpzgn7t5UF6xRGfHjS0AR1zrc3GWwYNP6JE5mmFBm/s6jWZJqG1m33t6RWH
lE6OWUoMwUnFv7VyAfvRVkIyzbsKpuUZ4yk+rjJykrvUMrhUCuD859hJieX0ccpVsRmRtD40EUVO
IzLz9ZKjQ1dIEBASXcEa7bBoFj9D7SUPo20n1s7U2roZkTg+WWEOeWwzDFBdqA08yjqZi2eqC5jX
moXZ5vk26idrGsvHYa77X00QyHfDz7PbbqwmtTbt2Io3VW5ZF5nFA0beRJFpH7SiU6cwarsGDg+K
2U6Ex5X+92++f2fpyZKG9t9ckO9V99X+v7Qny+v+eUOaPyzXBu0GMKQ12Fs60v+4IdGkLCF0WBeW
X/vjhrR+kMFHzRFelMAC0uai/gd6Tj4Xt5mLWAXfhoT05479O1ckfN5fri4PGh2tu3RdEBYhua2X
q+1PVxcZIZk0S+rZ+5zH5TnrpilYk1RF/1bhV9fodMPr1B70jdRTg8MCgWCxLWflfFteA0ro5zxj
lYONnkD+JSjGK5WYd3nvDeNqGpsUECMX4WunvPyQhMLtd21Y1t77DKUtd+OQmRwbbT1fBRYdoWnP
aDtEfXYo07b6LrHv3oogbH8VmTl/tUmvwwsre1Cs5jY0EWtLp5BQrE5bbqIwtkmeTx3j6LepiYim
rD6iSenXYQiJOBfl9OAUpXcXQL5HawMA/n72RuPeSxYLTKGGrVeP/tOcjONTyyb4WmY91uoKFlut
lFVbL26Z+2+Rmchro3NQwAht+vs2y9J1FY3+SRSWceMmY35qPJQIk6OMHUrQ6mKYWo3LhJv+7Jo0
OdSRBcg/ifSur0PWJ8258yhknj0pT0O9lh2suW8nN24797TapamLaN2I/IMgy4JqZTc8V2MrLo6u
o6NAZsheGyXWM5ae+JqcI/Pg4Ru8aXuNSESW3X7u0/IOwUd73dR98+Khk7+kwUR5TWIFH3Up5l+o
ec2nSXberRWbZGJXik92nIy7yKryMwQM9lzbjCn2nSvjmDAD7GZVTk9gPfabUYAMAIvgfl71PZMB
20u93AAOxGnsgiFCLuR3c9jaj51q9MNQjPNdEaQZhIdnXA1jq4+Thq1oPUnmAxL5e541MJSMH6Xt
lf0Z1Gy5kptob9fO9FOm1aBXhh4C8PFo/E5hA4/FBDw6JH3/yzG19YxOx9uWThDdId+vPnwZE+sQ
hkV9G+XCu6m1Q2ABs/KKAI/gWVojQIRlBHutkumaa7mlMkBWj0kxyK2aZpqajdi9beMWjaEaurNp
mNFVXqMEXtkQUMfOTkDO/MmW/GDn8GgmDRn1bmgX8DYCtt5xw/zekmF8M0x6vhrg/rFlgLdnBCU3
chNVI3kGRUtonGWYxDyVsz9SN2IKqFC3JdGS+Ioa6YEfetPRkwMikbaT+2TMjBtVMOG1gVG84boO
dhUqAXzTXnwoWzrx5mpIHxuZFx9ZTkAZNFl6vSho9olqiJ93DBqqBzm/k8yljjaczUH6JAVXRjAf
RF/1z6kY2hcVcfmowKNXpTGpsZ6c+S6omvw8j0Sl4CjN10o6874FoIrXmVuLn6rT2J3HlmTonhlG
c/RdizJL7jjnLEY2c7wOEkEjNOpX8A13Wruzy/sa5/rKkIN5k3F+Hm1jtr86v25PbmwRwFCG8aEp
BmNn5pAYmgiv+1T7LdPWRExv3yAll9n4brfSuvYw9x8jodVzHhHd0lXFguLkQ8dfAm2yssIoOqaq
IiMP6Ux/3wPL4j6cq2OrivGlRGy3z8KsPgm/Ck5pohD4e1F67DS9wrWCgcrJIbyByRe3qjPnX3XZ
xW9MAoVDw3WD29upZeaDzFM3N4Z+iIN/cOpfRVBG8563yKVe9SCRLd/VQ26b7aWZR4szNydXpqp5
UplPDbqQ2vo9aGSXA30PDI047+kJinL8sMC9WUjveokh3jcaDDxGhqZp3XqCShtSYaiLaceHNOwz
tNJW+cFpXf4ErWh/zUoXr1bTdBcPlslfh2qYX2FGWNyjcTT69eSWRGtHcf3IDG9QI1mESCnaUC/x
XBDB4LY5Vdux6GioQ/xdbco2g6bKnYxus9zxTcore4c/Lw5Ggkd4wnwkUyDAkIQICSzRO6iLYIa2
YdkMx3miKWQZ+nbhzCe5GkwrXRutMLONm7pddZy1XUS8eyTIhFEZ/TPmDM0NkGeYo5AiIqsyq7oV
Zx1WxHoFDc6BTtiZuzZy3rXSWUBAhpP0N/AvGdg9B8oTk+H04Cf4THYmxi3wIZRYqz5rBvD4eGzA
b+Fy9llWVdPBmBKC7oFx6DFvMT3T4tTPALpFE7R3XRPaR10Exr0S0QRggvX8Ql5f856JXhMnLgtq
v5UvyUyzZfPp91YPW1Nn4bh2FvKCzQ/fhRGb7o0VaYklzLWQenJRg84n2YDMckTrdd0mnX3Op4hX
Tz5rxhF0KoOS4l39lLPjP5V2B5VqIpvvKbLnFN0jNOyQ40uj+GW1pfME9MZHObZsrSsgYpw1XVhw
s8fKpOu4ylUo1p6yZxqpVeNiFh8g4oFVpHGfhT7f+Uoa5q96skjcNhOCY3yJJh3ZBjKTbSxqeeuq
ITry2S+w20Sk+YwAf9+gZVmVowunOvMP/44xlJwdj/GDcr1keCh9K5sA4GiRdszSftEGrcBdEqin
uhmLnR/OqHZ8DecKxeC1e9XUyZOfAfWHAzmRzAzOQ6XK6Nip3r6MVe1slO7se8MtuSAmar9SkM19
xvO/HjiLCXRiuTqYS4CjTkAUMzI2aFJIqvGULVGPBQkcDEYimPbk4yFMXUIhUfnXb1GELXsupqNO
PycFiu1n5bFo1XDP9G59oSSOyxX4gLxUGNxey1n2N5Gw1J21ZFL6s07ESpSCy9LClwuYLidk+hXm
f+ob2hLGyzKc7h7AFW6KqVC8SDSU+670gqdu9JHHubn1lNqkZaa/gzNtFdFFNM9LTFKMZwMufOA1
pG1y/nhI9Ifo2iwbvZmXRE4b89niRyCnM/0d2TlOHpGi/PzdK7+055skdsPNmJL2xY+dSJvedNyd
I1V3ygbSQDFaIRUcxx5LLd9ubzv/Tg7NfPsnmZQ8VWjjJUxnnjaoIdNpcPGBDBy18ZJMmi4ZpVbm
EqVoBXZ1FThN8dSUKc5GpE0dq/nvmNMgXSJPhZyXfi1Y92jbtGL6rkBpyTLEw7CLGM1O0O+ojpYk
VaSK4ilb0lWLqanuR+U0P6VNIkzbOsFe+X6g1/GSzQrsPu5KUgPII3EUhA+Xt1x5wxLrClxIkleP
E8a8yIRAntpzt/mSA+uj2t6NQKNbwhOpWInS7KMFIfrZ94suN3E7+p961aPAJWNWLmmzTWdVaj3C
XsL4VEgxYSfJps1+x9RmiAQ/4PPG89iYxksm2xw7Zw1lY9X1cDCsLPwp1eICW0Jw9RKHq1qCcfUS
kTsUlfHm5mn+rn4n6FZx7UEeLMG6XIkECmq55O12v7N3zcnnO2dCcZLv6CSwtqY1zddwCxReOYZq
Lk4l5s/Gnqdj3Jb2Y2zAadrphLU6iTz7Nh78pFksTP59HnrDgzvMKYSu76ISjcy52wxtmkQbA9uH
Se+PS9Faoeov7ljhovBzCFtqrC5ihDG8JfAyrLiBzTCD8GW7oDiCD9jE8J/F104K/sJto9xjWvYN
kZx1emtGponsMNXeI+HV+Kq6tKCQow+SgRIUYgZpCTS42q3KyW/9Jd6nzpULmeMY83NnBJTMic6q
iRqKK4oFHCtLT+nAePYfsOC/NTD8H+YJCxf9f734PiUf8fvnX4DhP172j73Xkz+c31goqiwOpL8k
rZg/hGTtxTvheajDlo30H7Ix7weCZ3NBlhwJouwGbMv/WHytH3iyJaktPsXoeGyE/Dtrr+P+de0F
NbNdwgIEtg92aP4Zy6//ae1d0gJUC0GHwkSqTYp7N193Vu9cTzle7iKMwutcW6TTen1HhF8QFlcq
Sef3qkWrnjWJuDIsmiCUF+RXXT8lVzWBRscIF7ZBC4QBlTva/E6nxufLMoFqJTVdkl2aG2an6xnW
evCxom87N+mcTawi56Zm6GXZ5DNA3WCbScds4HikLdsG3gaRtNZ3SZzDkaBhJGFGzgWnR49WCr+Q
J8jnmmzl1rg4mRu8+PbQybWcDP/KzyZqH+Mqeha+YVLT49Dk3fjzSZfNtCvSCAckoPBzLeDvxyoz
b/g0q5MXGfFX1WbW0W6LbGPEPbnLgLo3HG/ikA7Su0RNgZ+zC735lmRt7ypAk/nuiWH8dvJEnNyO
rySZJWb3WEYyorvHUfODDUp6qiyru4QxpmluUL99blrt7h1chlCIOBmdBomvSO1U7RKjaQ/B2GSY
YAMkdHUfjuWaaD0i/MIYslgn9oMzZdYpC5V9V3DYG+s8MppzUjnmCep1EVgj/Hlte1hdn1C4ckuG
NrJ6GVV7YVViuzhqfgH65nunippfOo8VvndELekKvWpyWzdGc3Ezj16ZoTce7LyuD1k9WrDFOVn+
CUK8L1wVcb9RBUWIUTuDUAJuxG/oYaG52x6pEuCJeRsOBhlR+Nan5zKIhzevLYpbF7psxwwU5piz
w/zdVuX8qwxHGuDFaD6OYYEveHREeElmRSAhkRLz0Sq74cEPiR8cys47ukFNpXUXjMnGyHrszsqQ
AfUpcUUnqKWzc5AV3aUnOPWzroEw126cJw869aNNa2SSFjDtYPSo4oQd3hvznY5kdhfIyH6eoy7e
wxHkT3Xke2djsUfuld07wD6um2BwDY3HviVWrYFU6A+dMYm9EXRofnQfYDps53GLzrC6mBwDNUrr
MNzjtxZX6I6Lbyfy8z15gabahMLuL5zoYmsVKdT4gAcSFESqb7yVSH58M26wupa4YqPYI2/HxxL8
wETCgR4hxSxMG71f3/tq36d4JFSlG5RKhO+uAOK6zwA+42c/F/lNp2BoVtbI7ID6Le/Q5Ecm5UiS
lABSEK4cWZDkCGYqN3Hhqa3Rk3bd1zDCPDRkls3OjIArx3qwg8PKvlgwhqNA97wvDIORqMbtsUOp
Eu5qEo2zzZRM4pyytj0DiNXsTKODiJ68sU2WzPXz4KI8J5tQI4Gw/B69YmiqTK0nO8vo7xPNtRfb
3vvQKxIOSGKQ2zypvXPvZdGj9gcaeAB9t5xXLWk8c/xZp215VJ2bnzzdCVRFI0iZETWxu43aoDt7
pupPeTfW5znXQAR5QnyDZeZ3qZJg/CmEN22KBgHRvegcfQsxa5nHWEbDZahQT5yURju/VmM3Pghy
HJ5rsA+FGT1Cn4oTT0Jjj2hRs9kq1ErOArkEx77xs/csUgVcNx1uertT+0EM6pVAwfC5qafwEUkF
mRR41ip7YwaTSTeXgMC5LYfM/mX2ZXfxEZXtbAGguEYI0WHojPS5cTGYbP2iNeNdAK9SohDLp9Mo
ovGRmMhklxcasiEuqa3t8KjKl8bnwe1zTc+wbhx4jKZtxcNIvgS57mE4QqCZdnEV2nMMKGSHTxqL
nLOqh4CFcMg0yRIpyOenPxhxelYE4mJvSav8s7dSBqqiYl1aY09Ln3OnMboljt4gPy8KR72qY2vC
aqN8406hfUSROE3tts7HRJI5iWx9LbNpKm96EVIPSpAfo5xSWJYbt1yiEz3NVQWEFeDiJ57fXfso
K2j2RLRHL7krQSWisj9E5EwIrH61cRxrUZ6h2dF79f6AesZNkjTfJHVKJR9pXUtPMGvRNWKBYEea
u2HstWMrdtk2hMIkZzk9EvgsB0b9FJWN0YSs46pOrPshybOT55fWuejDCi91V4SEFpQif6qUAaDh
kmztkEhaz+XW7wP+TwEgcdd0bnYV1B1PQwi7T2hhackNazAeLit1flUhsITAzinAL0YFeejHqOVU
K3rEWYBYH0buIgZg3hdXOb/xhm2tOUfASu8Tk3t8riaOhPvQLadsz8+YeuSQ2MYvLir/a5gaUmtF
GScjHeKTxnaEb/Ss7YmUjg5bX0ePnG8/xAg67/E/W1+6aibrJKYg/kD6zZUiJ98lOtsQ6hEq1kJ2
wlfwHtdGhDrTmyZxqqrSJWPfX/JJZdq4F930VFxFPPhvkq/z25KZ/qpdXW/ZRvXVZOOVX826DIP1
2AA7rdoeQAdJYRBSB5tLnZ5w0aHHypRIDw0X9LUXZTJeW36nadJzIogeSCFyKFsBp3RyXVW6BJ3n
QZ3gI420v4gf0+AV84rz0Hq1y9yNCJYqzSnNbwUtCoc0G4LHwOTf0wgv2VvMMwTId4Z9kEnxNWAH
fQrQhOWr1snrrYeWh/flN+icBFtV3Wb7PFDdu4mvNEF1TQ2y7o0DuYvWrRqz/s1MVbf2W592e2Au
m+bPEa7ccQz/E4fNuPv7DNX/b4aNf8zS/wP31Lyr9/rrz+KMP173zxk8+OFbqCuQWWCMQO2KP+Of
3JPNDG6SAMZE7Zqm/JM6gxmcX4JgQobkASrZf5BPzg+LOHAYRl7FoO4RKPg31Bk2To+/qibYDUyE
KDjn8VIv28JfZ/AEAXmjZ7fejI7mtLF6tE3rtGmYm4URea/eRNpmbJXNpcvFcG5rR/2KLIuuNzup
uK4b6XB5JQ2DEU/8eU5VsxusvHqgWyB5NfwImVuW2vaR/J8lfbttXHCXyXkqzIlHH4ve+JampFst
sKsR7zDj5q+G3TBd1UELXxHXn1hfSAzGjetc2CMquYV6IJQNKR5dMypK23Bdmj14Ljrs/jUgYecU
xZlLMWSdEE7MAk97oQKf4TzwQPBC26IF3LRU+5gVJGRsRRm5w9Zghd/hz21xNZKuTZ6GeyN07MqV
kbYWHsM+na8Le/TN08KbnYO2yq8qN6L1ecI9lSCxPCZhNmEm9oxhqXNHYLcWTm1ci36s95wyNVBF
V9fpacLpE2/Rknbpa6skB434fehMMISIlxk1TgQEezvT67JXg+SrN8fO+eYmNbbfyuxRWBj4lBnd
RyO1jhBf3GdJqs3rDAk0ydZWXD66M1lXK7NwO7WtnDF56ckfKc+GreyvdiAL2YOreBjqQBarGpam
WuHysc7CpeumQpFuue9hlcZ3vJ3qE0gUVqltu+wlGz0ECZFvHlKL8KpVlMSUstvlFP4KOkfsDDoO
LqVmSnCCwXzwZo39IYs7TtCMHS5OMxMRxWDdmLSyMJqX8lwXiEbRTVvrKPRy0qxQrB3Twh3Qplvu
vc5le1uoBBVy7VT3dizUL8fxIKEawz7pOM0/RsLyb1TT2HeRSMedOWbqtFjdKbBHklcp5V5E2I+4
FrPuJKs0eiKNhzbRLraDTR+6PPw19sDtPIfVRSJkPY746xaJparOfkecnQZuW3OItkTSavdQW/iQ
GISDa1dGwX3iiGabZRkXIrGh3hH8FU0eBtVhMwex/hAqpr82G8bPJqcRlGq0cC9mLOstM+udGTnT
pcl1f7AG6mN6q6n25mC3NEVUjiY7yolfI1Q7YusO6GhSPIw/PWvqgfHaKn2PbXPYj3FsHG3TTO5m
c8L3UtMJEZfkSgdx7CHGqOZq5eU4Jqye9a9mcqQb1c/kqk/s6QrM3d4701Ttpj6lssKd8HU0XoGk
IpIFUf1WsYOkMh8tEg82uV3bGIEKf48xxL6pE388ENLLhuiPgftVIGK8UrJ3ttngUjksfFgeAKBL
nXrjuWuYBBAyihHDMuQNKOG0h+QlG8QhmM8I8QlhKQv3QZPLTTsOwS71dI2nJs33ZVJ5pwlSYJuU
Y3EMwI/e1ASrF/ahIJ29s+5U6gladKuYhRZ1jyDeBT35TZvGxslEfolxpOPY2paNGvOtIKsg3g6B
U30z5ZPWVcVe3O27IivrVaw95zYawM45rIf3hC9QDjxAgNkGWdD0RNT7RCPikiPQEu8KnUGU0AbX
bnZrj4m4Lpfsgf4/Ughk91W7JBPIJaOAby8/+q6kplVF8hIpvDp4n3BFw52F5zBIUJawU8872RKE
rmOr+epnK8NvDmRD+pXIx1WzZCZE0qlhpAOLUAlFhThJF8Vt1NnlHTaHiH9Xk8lP00P8pbUrTjxU
5c3Qcb5rqobmteEaJQ6g3zkOJQ8/HtXRKHGy5/4FVmHYlrjuYWon4Rzi35kQ/e94CMHuirPYWhK2
hRlvx6oL3JW2ssjdlmXXcz4vmRNZ0RQvLE1Y9mo2TwRfIRpptGBcG/WSWgFmT37F7ygLCa9Z7bOA
7GyrYGmfujGFt1lyL6i8Cn2CxC3eIOYS1rW2zuqVRZvSvvmdmtHXAASKkYf89gzqyW4rvTe4M0pS
NKx4geKVT4Ra4D6R2VPR6hNBdfGRYytYw/GMNXBDQ4G3NjQMUDq5kbV8+WqJwS9r8GqVikXJdTra
HtTkcBi3lo2YNXUR++qckPl6PLdc9Vtv8szr0iu/Bk9FG/J++quSPDS2MJ85NDRDDRObUKNQGs2e
oCL3EvRkx7HyhSSI22DC//4TGKpVnKlMI/81Brp+7z7+goD+6zX/FP5ggXUkkVvmYoPFDPun4Uvi
m2Uko9MOiFN6LpbWfwCgNgAoK+2SLIOjFePtv/BP8SNwfRctEHMS0cZLHPbfGb4IuPnPwxeqI1d4
pOJIXLPot/86fMVZaeOLMZsNiv7+Jak4ISAliqNr1tOdsHRyY1W2wmrjqMfKN5w3CYK1MV0CD8oi
JoKq7dwLDSVqk8FwbKUe3WjDe66/SUGgAR7MczeFuHlqABqaAzoCHSJnRnoK/1YuTNzIaMFW3qtz
vfB0WT05D+D23TOnG4HXgUwfq0p3F0un5ECYDohNs1B/BnbjhwzuZQNZbb8wTCSbgRILSHYbUMz0
nYFUVyezz9wg5qsanaXpzgH2H2yon4FCwRUBktDKhGBFR7Ln5C207BjtZnPGzWYRPvFLhn13O+qI
I3eeEXlg1LP7HYpViATyuRHzQD/ZO9/DnY4VpI+ZWVnOsh1TKi3DWmMccI1g3PqTwsBAvGT6lho2
ct7GMmdvk5GMmS/Y20RhwcAfWjHd/HTq3voyVCnuGcCtq9D3zR0BOe3V6BriJneN4cOZKv+VaMD4
0tYjbcvkmUO300c1AhOEuA2AJ8Zkbbc+BgtJyMVdFfjRr77VtTz43FM3IlQc9Wni+S9Klr+zDKij
WfMJwzNHjUmbbleqascdHsh9TyIPPdXEsHbrCBiwWRuOwWCt2XUx+yOCgsYNSrGRJOu8oEQQKEOd
+LPlEjmEgdvhJik4e6G5aE6vq+ljIHtD7euhLvQKo4R9SNFhOqtUTM3RsrFnrc2BtomVID7vdmrC
sj0iugmvJ7glA1DQHbk+K9m3j2PDcLLGY+W+wvyaN4idslcxmMaB4r/5FSNK8ADga+BK6sRlyJLo
lAE17snVQYPcAYcFU2dcKb8c+TR9fN8jw0oInHAfl8w/fHGmK4t3y3rPJpysQs+wz6JU6G+IJUJB
ivzW/dRsroorx5zvhoR6OajbbDwVNXVx6xC/bLV1HIHCKYUcB/Vvbgry2M9TmSf7yonLi46SF/QF
WBaVg9FasU63WRoyANQeH+sAw2Cx2mDrzPc5OQw7Lv5+0/DEoDP1Bwy2fnq2i5b4WAtMg5vJePF5
KcHkxVutqm5LNBlLRwTnOvmosgPL4YNEQEd2jj+cogZnjOXXtOY4Xbq2JyPbOpZI9uk0PkqJvo81
gRG10R48XfVN+UO9hWLJt5D+XD5tK29IzkjfXT+muQVJzdZsmOBsug62fEXJ4gMt2Mem7mjmlNmF
ybTfOVlnHnWEQoBtxR/3JgaNg1JZfO/nhfdY1wbXIsKpmUQpq/EeTLOrFz0Aea5NFnb70lqG60ZP
aYYBlkwaTL4uOj0emNxYK6xJb1NELh36hNw6R4imLoQtmc9e6ZsfYeKKjUnEnovyIfM+XGGVW+3w
wioq3JfErBn3KZ9ejwEcELKdaRd2bbQjlak6QqOW62lBifyZFIuhqGMmn97Yh9WCloy9EFvf5MPO
bD5OPUVL0yGfTKLB0lcT0V4BYpRJ4lJL5d5x0+m+MCP3yg5189MqSxqqqD37Jj16vHhEjDxhmCDU
pKPM0Rzq9lA4rFaykYiIbFlus7kaL5DKU7PKkgppFZI4d1OS1+EeW0eITzc1kR1buTI/J1eSbROI
/u3/sHcey5Vja3Z+FYXmyIA3A02O9zz0ZoJIJklseLMBbADv1CM9Qr+YPrD69s26kiqihurQtDJZ
SR7C7H/9a30LmVMw5Zjh2cvBDC0a0Pnrlm3t3qw1onY2ajdon57+eQfnDwX1trH0XA1fUaFBs1nq
YW1vyiTKLw6g0nOnIB14paXvCy3wL2NEPqBWvk5eIMpO3SiqldI8+6Y3UI5NdyRSZQvnVbXwgSqz
AaY0x0lGgo+AG/KIEFembAaaNM6ZCIzatbay93KyAHnLXzO0AXxNi03narWZwf1j1R+NTl6P3iQn
WzklLAtEqinoWGp35mmIHEJhtvDaF16H9asuJAt+HJmRD5bGo75PG+kgWlD7UzAFE73+cIEp7Sk6
RFUPzIesZ60BIAiUiaatK2SIPbprsMWqg/OFeyPdRbKu1hJ3y1dORPe+F0rnGd+O8XaiaI34kkru
AosAwkzPnW46hMo97gNmNbhA5VFAqTuyFAyyNXYCXneNoLHQ8HrjrtKS6ZmqQ4JdIKmQomWdp7te
ms3Kr8Z+5xAZexyyxieuWPDLAAj8UQuPnLzKMOBCKHrCKq6gDBFYrJhjN/Yk8idCBqO/N2QRlfiJ
Jn6CxgNTrgnt0lI2cOkLVhArZWTdQ2D0xa4SPn1+bil0k6pIV1S4R4tsFWZ2/mxEQfViSJR2QzTO
odBLe6MSW90PvK/LRYLrnZwhRmgsm3auL5rGglepJR2/XS0xtnOcg+dLMNkvrDFH7HrOdGs4kwN7
2Rb4aDHk6EsaQf2N15fWndbjUcUFx1NCoE7fVFT4spDN9elWJ6kJvMrFpNgaGuDUSCIyupoZEX7g
ZfOzidLy3YJ98y5Ti0QiuLkzYKNhPXr1wPhZkpKUc8MpPHWd4w/S9gpMJ3c8Y0B1tMmRNvhBW0Fj
ZNBTylrSnpp/N6lC8kOW4EmjPdTkJK+D1dQUhpXDJu17dTvMlax5EhZM3NS0drXbbRyWAzd//9j9
X9mab/+lQ2H5Kf9cBPOHNjp/0T+O5+YPGqmRR3G8+xanfY7H/9BG7R+k0nygNrgQSLf9djw39B9U
arsGgxQKj2P9po16P/gDODTu3DkDqhWI49/RRu05m/ZPoigIHo9OQyJ6SKOcMkB2/fl47pc4SMHI
WqRDSv99dlWfer8rOd5x93y5loZTHDIYdMewKrfNWJI80fHP/nRTmd50qhmR4GJsuKEDM5IapQHu
LrrGSQ/ISENLCox1W1T+irWCny1K3S8CVEZZPeImhPmX9KzsQRR06YaVfLSJUyFDFrpuTSs9NoQt
RSzlgZzKdFdlUrz7gvpEXRu8+0z4lPJ1rr7OUqk9Z0NgfaLqiF8CkPpxgA30DKAP7QFwy0qoSt4U
mB1yOlLdfDWSrnsCGpWc2kEbNoqg/MUtjHyb87NXaIS2eLYE6JalxSv6CJ08fFS5R0uObNP8taHc
6h4DldiNOP55ZxXDgb4sAsneEBG9hU/2nAbKAWQunKtv2eazYVEQgxTeHQOQMjlJ1YaxW/G3dqC2
+xcqDtAEu97RNhN8pCvUZPnVIwKBBPQ5MKfmWGyt0PTv2Uw7lKZYU3YNJWGHwKsL2K8VsHYQ78NF
cJS4IVNkW4uktfRn9nPeTq+6UPI0N7VD5Pas0YQGxAT3GVnb0Da9566IyNezRfGPjATFiYJYuOtk
SnIYFJnxIWx7fEdBgLPRuyAM7FYMzSrRpLpnEjHXI4aJqyS62VFiENhbcwQruqxp+33wOBH2O9n3
hjELJv5jq5JQrjx4bU+NiNJNUZvTQzma2Y1Rt/muzLpqG6o6PxAZN+2FrjJt66qkebcLAgKMTdVB
pWnxwVGEc3RRDsXOQfla1ckQv/GJ0S/gMEecfD80b7UuckhLNS7UAAkHZ4e5ubu3osnH1iy9gQ1x
Mdsy8DQ3iT43pztAPldmgspIRXTU32lZo3XLMQFjj3A3GQc49c2XiV2N0uiJPV8UeuZ9Ycb5e2C2
MR5s3qALgy3eESe9jmzcpsQSOJaeTXcqm43DKnUb2tZcBwirH/+fK9InIapiXelmO/PdwM5RYhRs
qjQnqIwTLj7Uhh7tGdrm7FftB4I6w6j/Vfu0iisqzT+ztAlvG5FYksxAYK8iKygO5lRPcjmkJoxV
gNLg6migKXbE5SEE65k2fpCPDZeqb81TiNn2MaPWeTU543Av6iTc9DLF+J2KoNyRW5GPjl0mV79X
8ZVYabjtsDVc7KoaL2FZV0dP6whqonlAuEjJBuZeCvdw6Cyx9thKz8ZGQRdjMZisVItGvPBk4ZRi
jZ58dE1rIkWT6yezI0UwDGGwLz0/vVCSdqq68aHssxVKJP4oIKp8XxQNAI5AGkyXs6p87HvzVesK
P1o2Tg64DcobaEaWM1uH3k3kKEeex0JQsmq6Hcj+nLzAQgaduyvHCFYEi0jxBX4r3nN07m/LocP+
l6OfqzWXq/NijBEpgBhMI/WQPKJz4E8i6dFDG6Q3HwuavswQbKHax02+DIeu2IOS71DNvPjU2LHF
0I9jqMx2guiJvjQGkT73liwuodn27SbJbfVSlL56xRBecNmwESdxyzrndZz6LiEpJeGvaGXgvE2s
3Y6BW8AOwBDpgOBvg31EfvpcewaVqoXrT7cCJ36496yQ4aRJxpUSRrCORjc5apiUznk+wxEIfsAJ
JSD22OS689MEPfJKrLf2dn1Owcek2SygPU2OTMrfTR0D6x4edEll3yYORtWFBBf7LCT0TkcorGXl
d/FHNHeAaAgUb1WCz3hpzyUhsWP091jimteOz/+5JrXc8CcdxBjoBGWyEN7gXBs3E/ta98KrUsgj
HWH/swGGqF7049C94juAqc6TAhOOjc+bMQPGfscbyKQyUUQYI3y3e8kiytX9gZbGicrrt6ZMAmJO
4eTv/aiFSDIK2kM8q8yPlYQqCL88fDHaOn76+0ek/zd3w/Ox4y+kSVH++vf/+b9vhuev+sfpx/2B
jvgdOqRq7p8nH+8HrkzC+fzHb12Sr/gPYdLneENeP5iPSowqpAb/U5m0fhDhd2h4otoNQiDC5t85
+XgYOX8/+cwMbN12DZttH0wTApDzn//mzHSCrATaVEEaw4OSryI4yi8VsgCH6kR39pM550M6kha0
ujFKjnTNrFmJFvdcaOEtJKVkB93TPZFMqu8q2yHdzdMHl4VTBtkbvbLluTIVqet0dN/jEq/eylVl
+eyAijlzRoteiD1RfxZG7l1e191bMyZzlbRFdrjEWL1UQR1ky3GcvLfJ9IefPWVDl3QgAOnVrBM9
lyjxWu8G97Y1MLWIGmTPoindfmvhkcdPlOB4z124bbjMK3HWm0LViP5zhygZO+PD5bu++BHJzYWT
V+0v2WrsA6aq0DS+hSZ7Rxp1Xpw6Er/QDXJJZWcrXzBxd2uv99K9yCZhbpxCDNU+G7LxAqAk+ShS
3laLuG+7X07uBJ8t57qWZ0QpV1Uw2NTrmjSexQmzmjbm2cZWQ37TxKHbnpTysJlIfx7+9EQWJ2Gp
/N4F93dT87a8DGVV3XhaH671tlV3is2xOJu6Q+gmB578E4dicKMsdvg2kT2sOrrz4NjKouDVChIe
85ozY5wt89ZLbX09Gnp+4oRh7k097TDPOe1lrDCtJ6xz2c6l+VdXhf0urBRAHJhterSVxAe3Nu4v
eqZ5gGCPjStcgCVgHHPqoIFazd4v2n7LIR7DTeX2G7N35DYcW7pCMEJMZEZV9YQ9FLpcWaT+pWCY
vZ+ariEGnxkY2YBB+tsION0qmmqsY27hYfqvrfjQKD35AqfdnhLXy9YBmYbPjFH3nWEQABR4vnsN
OxKHXLMO3kKZRVue1sHJRjjdSFpiDmlUN/eYMoGcEP/etVrSPORV0K8aW8SYIGHAk8CQ22xqzZVr
8vcI8Wn8SyRWgeZE8Z4dRLaZOsm37zSl9aU5fvleDpNzyl2brA2LofqiKc8nSV7GDyKP6j3NUJSZ
MCmdsnlJhw9AHkiaOp+BHTXrGNzjNWe1uEI7RpTCGv3QKfxFuBeiV0N0xVmnRWUVEs4giuN58Cws
KbaxFno7uyjrm0Rpk1g6pRWAIkrVtoM49G4jUrFKLBx1NUIpP0s4WrcWtDF2rmG+MXMMDSFFOps4
GPOX1nH7ZuH0OY2wAcv1LMgYHgYggMuhrkFykys4d3k3XasGRp7la9a2xjSyNEaCjwlXqvHY1moY
F4I6+Z+0dkc3MpL+Hpx0CIB90A5O1sVrcDaIuAMNnb961ftP/gwK2IbxpJ2qPLHWGkGgdNH0Xb4f
bHiEdVhGlN6CAFsrm8IdEOs+x/KpucViRsmJZkobU57b3XLYynGsDMUG912Cx1pDfl73USe51XTK
lZ4bYaRqFyWxuGjEPalBEUE2IMxlJWVWyoGObOjyfcJl+doQZLl2bQLObLKajB5jEnKXDAXl6mQu
uGVunOojDgza0rKaLQR6eJCsqgRKFRdGwvfSw/02KfoWeLJbaCI3Vk0sehnIMj4FdojBjFkLfyAV
IQjMZvBWFJPYFEVbPPrYu88EtlOk87Zp98oYKn8Tj2VwJPUDvDiOw/NoYtUGJoiAv4J7mNzq+mSc
tdJsNmOVU/s0smYEchZdEvwYS5qm0l82U8iyz8LxBduOQxDYcOyFFU7YbqzCuy/Ql+/scpzOFnnz
lZBAkRd26Hf3WoyMrJPD4zLXm19YfwoCXTV2Zs4fYY9sqw+vjHDRrm799hhMg/HaNHbzU5p6wPTk
MD2rPNyPowIP5EXuMeR22gAk6c6YJb2dHDT33MOy+tJ8T95h6pTUsCSFOJUwkjF24xq8H1PwjxRJ
VGwZfPgLTmbdBJEbb5JCVx8cGhFwQYFFz9N8/is53XIZtCNx3AAoetQUFUX0Vn9o8qbfj6gT9Ldw
86duVT+1rdasOl+2GF/NA+AIG3kp9h/zUG92jk05bGfzUIidKl7VwXNkZFQ42DylAyd13vS5pcch
krvBReF8lnVcnHyrMxbdoOp9BlvpnqEjJiA19QfHZPti+mq48bF+Ogtc4eYnt5rNjOInN5FWOuwM
aA+g865mignR3O772owuRqeVRxlIHMxSN3mnMuNnnyjjiGFKC/X3oMH7SXrWYCIVlLxntbpynHQI
7nXm2oI6+BQRGTq17BD2cFX4hbn5gJoIhc+9OFnIFsgrbaB0rr3yS8NB7CsxfC+koj+IaxrOCGV2
mOZhdLMPw+KEEjGsM9yRbKhYV96a+JUN1kXswykkt7xqUQxs+BeZPhpQ/htrVdc+h9QhSL6aIEaf
x61E+bos7thYFSerL70DViNzRwFC/mUqKzr2xljjiAg4bos4hReYGYWNmROrJ78b4T+kfjQA7inq
PR3R6sD+xKEsNtAfNQo72pVdKuPFSiEEZmx7tp7siktrluwSIPruQquUWzaf85QaJFsZzXuYMch5
5laVuyEoCOdwrGK64J3WbJcAEl23zB5zq7Se3JaUt/QrPlM8p1tRTC1ZKc2JLz31ecQ6OC8kJAaO
FK3pG2XUHmOV1VcbnxHyMeU1tHeUwbJU1Gay6kufl3RMP/fSrcJsH1JRstRMHwy6TprvWI/C+sqd
qDRZjbVWvrTbIF2DLFQuY2sWlHcGvEtcKh5nmXoqFKZT/9EwUtOnjlzFb0avw/J22hTOvQss1WYb
vfBSNX1ABHchklnOm6UB7qVwCFI8wu9zktUll3yin5N8kGt80P4qKW3nxkw8xbSCW3mVVWXirgGW
8fDphmidSpbLEdfMHZvEcRNnFJ9pPjtdSPB4WrZeblRXCjWiox+Q/yYcoQ5mK6OdMbS7IszwP3Mj
hycPO9OBJzg4gZYXMW82vNTC00n75LySJUvOz14OjICcFAXteLp6suEefOHf83aTEfakBN2sewfh
FlKwhEEx47+upoLVCC7qdB8Qr12mhnAXamyCVeTC46yhtK2g28JzzrKsWulhZtrLFL8HuMkcD1g7
7PN6zHdAboC1UVG20RIdW3zd+B9iHOp1U/vDKs5D664iJrCHzeefUTWBQOJc2RjEw5k87ZpmRqv9
EJzxFlRRgdXoRq07QKlnFRTprnyyEmQ0y50I9WJQnLZlm7TbkA5o7gCl9g2L0YWTqSbeuGTrikNR
6MaxwfJ1a+fD+1DywfUEQs4iT+QWi0qRrqpwRP8342PTe/FqpAnhCNNCHjlAW2tPKv0nD3PzNWXB
f7V4064pUBw+xorn6tKTjXUS8G4PRSfGS55qvNCgcv8UjkUIPq9kkh+zatLpyMn9YVnSRbIouxTg
gGvhfQaXDIpuchZeN2OMG0BUhmaxrM/4QGCZz2ofn7QqB3oD+hoBh3T3IWhAbLA1XE1euY8Tn6DA
VPJYMbmrFz7EyguMl/JpPqpB5okg+Gv1MjbcZ9QE4l0qslnQFAkMhMk5pxRgLIg9X2KONK+OkV+o
uoMklRMMimhuwL1jEaxns7+0SxxXYea+uFl0FTKBkQ3RV6XDjR4MIYBsBUXVy72T040NyGFDsgmx
UXhZQHY7LS+42m2uO8JlsJFm32buL6OoRQjMqSAloOIXzdHx05o9TURfZFZRxkftTpx9QksiCJzE
pvbkDyLZTTLMzq0mjeempo+j40S1FJqHKyvXoysSA9Y0vfTlLe8kJDJ+0zatPZOpHvFUYiRo8c/c
8PKbTh7tL/qCPsz8MAHcvuI6AWui2OUQZatN580haHeQnbJeC8eLP2KOGNRJmrI6cX73LoEjnYMA
CLZLoVKvyMwWPTND6fyhHPxfi9NnX/I/tfl5QjUNEzOsQ38ypVLOv1hnsF1MZq1DaGHXtBjiV1HT
wcKN8tvUfv3j//ffii6/lnHRyv/x32ey/l/+M/9C5iHpn0nG7Xz9MmzCg7XT1gt7ASXg0GyT7V//
W/+HAjWPHAZmOdP2ZxLQv/xI1BI5csCRsh4PEXDKBXCHihl24W2LdXrjrPzzKtuNO66821X5/tf/
+J/heXycPn5zBxc6qw5IfXNXwO8DPwiLhDu8TtfJfjjJrb9P97Ro/ONn/Ftx3P/KK7E5R/sXqlBX
fMTFz/xn82ff2h+bsflr/6ENEQ1wdB/slOmSuDV+J1bZ6EOzo43/aHv41rhi/0Mfcn74lsvmFM+a
S3jA/a0tzfrhmYGDoc2Eu+EZOh1rf2MzZlsY5367LbCVMKax6cAcN4cXXH82tv2mDw22Mix6POn5
61jXWGM93UxD0T+w96j3HSbNp76tMehkOf4Z5F/i6eRrcasswXHFz500rH0UOd3PaQjVL8IJcucy
3ia8S1EsMM+Exo2weZIg6EfnqEd63PT16G9Lvac9IS3zcwTX4Q5Bc0AlKgNe+y7+ZIaFexFO4myY
1oitrrJ9fAR5TKSIGdSWzKxOsreKnlu4BOvCpiA6463OQd3TT3HyAjBQTuK+xSTzeCVTcsCHzzRd
acNl7IyAXFH4NaUNeYTO7hFiWa3s8fMiFfeVsxRlKJeCT21LjtFfyaGyZgFfv2i17W6jQJj3ed+q
DcHo8GffCA2mpDHswWaM6yFBqJrCcdxWAAMY6EMq1cKMbi/fHNeEowa4wAInf9ilS5Au+UENNVVH
bgPNsq2oW6hSZxEpdj1moYlf8USUt6p4/scey/vFRN7rBes1FUoaFqVbUPL2mkK4+lwTGf05TRzc
BqWoRlO19oQjMTsZGvP2UqtVsynbWjzQ3d4ucyIfz0YcJNiTQ/2JkCv0fF3R6M6/Up/jALpYndh9
fgL57N+g45VM5hMlBH1gJiwwBHR86cVrLPnhKheQbh1pVQe/AHEN76K+0IrULpOkdzh/MqWXQytu
aHQO72rNC82VT6X2KTLbbI22zl4txmXH2xvvnRd22rYFzLVNEyp3ym/3b5xA3YX3M1Lt00SPTEeF
2IxCQ1Av8HqN+Nt1apdb2Y7XqU4ubojdYoBivbAR17NFJz2xIdbRPNSR3lypkyIcYRh8jyvQ4ngQ
7KEzPqvJLGkKD1kBRn1cUUAaxukZuCChyIT2hgVxevHYGEUHgoyUh8+OZ6goWwuT4NEtyaEsEsI3
15Cs6h18ZwCpqc50sIDhU+F87PXhM58opAa6T/KG9Ad8cTxlgxXQvDEhz9QOyMmLC/llQPgRO2aJ
bOkJLE2lOcMwGVS8G13YZvWq5XpbP1dCdw76UFtXYWCSWYOSym/gwvUvpBQdYyWQT7cQEK1LrnFm
gl1fBya1zJ77q7G66jZJtAoVoLZq2tRTiIdD5LlXXzgGhR/0k7+1dRtDT4lxh9eKaqEyQfpiaKVw
CHpLvmtNSogKeo7vm6RAMe5CPE9UiMP1ZmLA3hdjHgARM3cZwW8JgwUcAKjQFf0cauw4yk1xugkK
L7zpi3Da5T41ie3ckcTqs0Vp6QfjJZw7lFKtjTfc9vQqRezNndw1c7BKTXfnjHqxUpQY8j0acfkz
nHuZVG1QAjx3NTVqCDZpxMUEM6N4yOZOpyTUx9NI2PvNnBeKlE3Q/oRypW0nIds3G3Ptm/AR5Fac
193LaBYpV/NcI5UZ4Mb6uVsqtkL9LZna5uLGo3s2c714MxiI3pU/qCOrau1BuW7yKL8rq/rv+qpo
TKl819xOZydKv5UwCAhp36VXRZw6Oy9PowflCzqxOhylVaF0rKlzZ9bE36/4zQXpu6I67qUI3erB
jfy5aCstjKuw4P5jDFVUcfl/1HJxeL9MNuC29ru2qx9MCadhkP1tSts8KdC542swOCZ6IZqHHI36
BgKAuWnYGy86AAM75DaF4EfPgGm1Tbf04iQ9OjbFYlVf0lDnFNEbT4cOZ6PlrOGpoRHUcyMZGJT8
STGZE/nxY3qfc/lM7b3XcIhWxusYSWh2ECreZmgR9qfO67ihM+8Vlk+EGTeg5aJhx73pNT+/8zOD
KwpYgoD+MiaPI6DCdWTW3ckyaDzAdySchVt33Qc6oo2dKXW7fDEEtr919Ui/iXqTEhHJgH+cQSrP
M6XJ2ll2JVfJkLj1onN8jvsEiLYTAdq3NEvwuAGIQyvLM7Z2VHAfcgBrZ5zP8VHDrfVZ1bDOsLdg
BUipgWC25u5w8+mzU6p4iMZgPOdZkL7RSNytYyBvF1tY2a/QUuNPquNEQZrXtG7wewO+EnXAF9OD
XVaNxppG1DVWWaPYuK0OYrGuzP4lVGOGkzPwyxPbVf/G5jN5TERN8U+Ou2XDPynfcqmYk8DM2Swc
y5I8SUVhAN6L8MnXQnFQftiuqhIMn9XV6sj7pTgKYLlbkqu4oI2kunY8oj6yMlPvmCeM3UQZcQTZ
7iULovo0gTo/6xASIt5uoIto7tG8jet0wbVMjHBP1wuynuP3LLEHY+jPYZ6Zn4PRCJbK3pSvshGw
rJS73FIcOGLzWAywOZQxpudYaeo+GzyUkQFX6hzRxrhIaYZ77YEvrL2Byh/WRom7TWTM3cUb4dxH
NASRzy6H+3wY0v/v/4rbcf/BmKQzJEAG/6vD7rb7GRf//m9/Cmj88+v+46Druj/YZbKFIvwwRy5+
t4CRtrANE78pLqY/H3Tt+XQMnVx3LValFsfQ/1yEGj9moozFIVi3TYeD7t8js/7LIhS+K9YEc161
YlDjpOv9y1zUt/P4qZOApwYYeZ8FGejVFeGD7FKxt7hGWSu/cj3zbkhJzbbFqRhuUJVZlAVO68Hu
HE1vWAy8nvolC9D2SZiptRJpDFOpyvNggqhRlPSvd7hXNgSIm70cPPeVHYTo9iAtyFEI0HWQktxR
XBpycNnKbTpnWqZjrH+xx4DipAd92a7NrlL7gDxnsErBXb5QlGpf3cL10OsyeqqwAbfQ+4BlkeQM
k4l9jCvMOdKh6+qZenGrgNs1GV8k+i2oDEOnMYVqbAPbDmbgsgj9dh1ymrwH72iBwA4tOgor0oZL
TQ4cmFq7sR/dDLmGmEIHv7snj+JD6kNh6YtNmCTBti5lYvHHSXJQfVptWorrV/wM9EqQzJy+BruP
fmHadbegAsN7koRKW4wUyTgrt8+SVu6w9DucvIXpx2xs4+QrnefatdEZ9Ufq+eLMN5PcWYWixzU2
PcAOIu88a95X9WBb8etQFVLa0bsNPffi4mM/WKmhbqXo+Zg5cWIlHjBn3UWeU3Heihs/X3qG6298
m2Q0C5wG9UTEXucdLWPswvm7UCfZDtNnVoJPaYe4SregI2IflmhXotapEGYaqxC4n99gj/QPyMfM
+0iDqXvTZwZIwgtyk8iu3UeKx2WrscvesCvJWTaGIETKmSZSaIDt6B0WH8PYtTt4ZN6aXR5ddKRn
HvMYJkk800nY+ilUs5lZEs30EohqWFu+kSZ8GmApym/UiZ3AtF6AbW2eB6ogV3CIu6/xG5CiKQEr
Zaam1N8AlaCI8TzxrtqwBAewYsysFcXWbA9XJP0c/JHOIT7w+z4Cw8MumBJ43Q392850UjpxOn87
heXwKmxr/pWG+rQGcEFCiRRxC2QDaJA102D6bzBMMnnpNZxpMXY9aq8F5Rbof23XvUlsN9uYO5fi
vs75Ito5UTHdQG+fUTQ2B9CSsMNMqJGj3Rxxycz7tlgWX2YmiUpKXkGUdEnyL03Lypk2MuIuFT/8
7JDipM6hYgPxN9w6k1E3C8IT9QnO8rBGo0+PGNzA6sDp1bd64ab9Dg/R/EUQeOq4id+5AsDyJMQq
52UBtJ4+b7MnHy/XdpCT+ZxZeXbXz3wfT+9nRwVM1GX3DQCqZxYQVSHxA8UpAIK0kvUVzvHM2Kde
W83BG819SqtahXRyQ+QY2Orvg5lA5ArHfIOrlm2Sb0DROLOKAiS+DrMdBCNcS+Ei1qpx0eiRs9fo
/Vv2pq89k5hC2wx8MHnOTEICQty/Ya8dn+nGC05kqzl3Vd/4pN4jU9+pVryJb7xSE5T9CjOB3q4S
8rpfTDugmLIGKlODI5EoM8dY+5vZ5BrylM0cJ5JSIJ24aHL6tIYB/OrMfOoqK3w3TDhQk+1UW48z
19lLZkzUfCMu2wR21IBwZq6SmShV+YY8Zt+YqRRJ+I6mIe9cVoLqQ9FNyUs4ows4wjUYPn2hfXDf
ROvRcg2c/iE8XjRKcegJNe0m2+heAPSkr14/2hS72jA6zdHHMhLQv8jUkXzYtExr2PyM7tH+xmlF
rTMdPB3G1hC3w08wg+65nQlcQ5JRXhiiu1+cNhh2VqbZJ+XpzusYFAUHpt589icY+axgjc828CTA
AD89STrswEf5YgtkgeSD37nGioRaeA49KiZyK/SWvlH1T1Wf0RBTl2Vy43c4i6tIh0lJZP5QzhQy
dgbOg/xGk5XV4EI+hlcWatQuJ0YyGeueh3S3cBPJhq3+Jp0Fmm5dcztpbQxwukWoawifQhenXG0t
6Wfi0ayZapuliW/WOzfAX7HogRacCgXp0fVhFQM27YorBUX2XVkGwYNoMB3aemetWNETTDMTs9nS
Hzw8BxYtgSEoszsAk+EvHi/hgVdb82JYbnukq9J6YhAp67VwMchYhkPywsuyFmuvFC9VEkMwn9BC
4K3QjtNKLMFdhGZSGeWbo2JjUTatumr8+laIOeoCU9V9tiB7bnmwhlhcOm8tM8orCY/Qq8mfcn0x
ZS9nPsahi+zsIcuH8WEi0/428f9aDyOJB9R3H/oEdfI+VSY/DTUGvI2zBMpoP+bOxh8aCgxsLLNw
zfNtYBaUt3Whdyq6NN7qgRoPCaiBg92Uak/n0fiQJBRuTbUW8XYey5uJCOgil36yMVsrpYIhCNZF
m4uvrHCbLQETojZTaWyxwzOAm9gK99JQ5sEn5n/l3dZvVKAVu2gIacIT0XTUkEjejdJM9vxM+Woi
3LiYkkHuPHR+6oNS/ZYYfLaJYy88ZFK3TpLZeQv7JhohduHVhDrEkCR0b9OPSX8gF9ndwXsTG6cU
7ZpBBlxCW87vy9JPNAazylH5Iigt90DMsoHHEWkGDmct2xoEVi6kN1wfdJGTrwwfZWTRVE3+mrSJ
+VZ5FrxZ2xyjbUPCiP8jC5Jh2bEaIQLOh4GuH7ubysLIrXXQx5uoc5dToPLthMNuVajeY52Ssbey
RLTNRuQGMcngSSZlCOonBddVQajUqt47NbipN7QZtkvMxMnOm2beTwCz42xL6a6FHBtEvCnYhjDK
DgPulp1BcJ3tnxr2dMGacPpm4r5WCK4JJJyFOdHDVqo8WOea6115piW3YeSpFf7NeM9eqp57l43l
TPlCTiC1b3iYrPyG0Yx5ujq6rVEeW5fWLKtI9RVWEbXFVNNt6FjifcwwtTHTjAaU0Gm2+Nb4WBtZ
b5QXUUKPLmi1qjwmKcuvip/6jFNUbiwtj48A4+292wfhhdhEsdbr1L30GkViEpLzLgLCtTOm1ts5
MEx4bBtCbK1u0j+NMChpbmRB1xv4BQaS2pj9IA24YZ4PS9ZKNMbYIb+BVRQ4OMdJquK4BsrRs55C
6PwgyN4+0aPLxngqJ5+IcqJsyrLKIV1H0zArvJbmvkpsM89DakTZKrOLiCaN2Sllg49/zFxX++gr
TXJUpP0DxHxE1mvUqvRWdQgOO89lgFtn2Vh8dmMHqaHKQwUCO6iqx2jyLGMxCLe5Kzpbu4a9x8UJ
oqL5wm/j7yeIFneyDvt3ReUO9SKh3PbY9zacL0NMS37Wb+gPpN0dnAiVALplEsHUyp2yYuOetMgE
/cO1kv/F3nktSW5kW/ZX5gdQBuFwAK+B0CIjtXqBZZaA1sIBfP0sZJN9Sd7uHuPj3Bk+0VisysrI
CPjxffZe2yDr6aL2p8B1VkOtD3dt1pXs81pn+MUQDPcPSH19X4gx+SijCoSgKhFkVt2gs/mM5ewZ
jGSKWgEHFzVemXa+Hyezg84EreAd5tf8RKYPdzKpSuuEjq7hh0fWefu6mf3/tcxvN9UFrfTv1zLc
VIf4X4Kclt/3+03V+0bfhyloD3FMnSvmH1gC1jcpuY/ilCXNxK/810qGEhGWeVxHHSy93pfP9jeW
qv6NaBN8Ae6ULFOE4IT5OysZ4kh/XcmwEcU0zJ3ZXgzC+l9WMkPLSr3NshAEfVFjmm3zbg0x1RLF
Wqv06mJJjdQuPZXmRmfWfquVgh6qWRXNH6BHz4KzG48Olzey05jxgLDhu7+DsO+98n6Gv5jZnk8e
i0wMz/HNyJNpV5bGdG4Cs70bUloRukyQ1K2wm95X0rB+CL3g5OHIqE9VH+fPoKO1rZdXxRYnFXKi
6OYTh+lwSUnp7GNSCZtqmUbjJoXGGeC0U4jCR3D4uHDb2dq5KUVAUWgFRzFq8VVmNk62xOZzxvex
ZsskcUrYAcSPlNJCfMabwWt/Bq5Hgaro2xsDn++NhEB9X7VF8aIRxlp1Ez6PcuriF7o+VEBTrlZ0
2zTJkqMB3xUxOqniI8lsUElU7gIiL+rYV+0MQ8rLkukJl3dVEqlQDDtwmiGmpFwbdqSkLW1DkIuM
rJaPagTMzYYraiKAe3je0hczZFskGrYAs0Z3AMZBsW4ZFPf6NJMQra29q02sl0rD2edR1LMdGbW1
p+OUtCKQUZbEJtFMLCKSQRmn1sQiVCoY1mGSdc9uToYqNIdoN9BqsLiO53A9h/jMVtDzMf+Rrdwi
so4biDjzJ/Qq484mZnNpO5lAZWrAuc4B5i1y89uygBCae1Z2gNdYoWRw/PEGZxi0EPIHkTks7bqR
7Hi8nFnusBlJOW+dhEsKhg8KNMG5Hxc5w5cC/wd5NTBZQTDvuEQEK9FRiKx3o1yHuMz3POL017wg
6FD0TYFhoqMXbC65alHU8k6QbTrgIosIV81AsHH7vSehTi+tM04w+ZCMlWUku0FU7g5QGE/XeZ63
lTENq8LQ8oOeLjDDDvNazMea723I/ULv00PDAbSXgShumkwFO/LcmCfbiHspHzyf4Zv0HfdSjIkh
y6e+46XtCXpRmEpvr9EGPO6nyh+nwvBtI9uW5Ic35TAWa6PMq90SqYicgb5uA69ul4/aG9wM+Oip
3FWFXm8pw6gPtsmUykgUnouyDR4cPmfwx0pCV3rKa07NKs4OXFmElApe2rb3PYv70rqVIjuAAlBc
pbO4IHHfR9t+mduMwYt/kDucN/ky2hW6y5Snpwm3DQ7Bs5vr5sFdxkG1DIYLSsUP7bLYT2XLmpSf
L6T0gFHSY6jEWTOfomXQJFhW7t0YNzDvJufSDrZ5tJbRNHRTptSojowdPK/Jd7wUG2FidnjqLQ83
GiNurxnJloxRuwpTDLfTMgojsxQH5unqgUomxY+wlbSt5upE1d+0MVRW3dpRHG4qmI57vH/RioYk
uRuJje1wHuLboe5yoDnXlPxrroIXg5KOn5muYwvRl2neEm74zggzPQ7LrN87UfbQmF4NLS7gIt5i
2yZQzMvPdcxl1OqoKySq90IoUN3M7JKhj3HBwMhqEPfh0hFo8Kny5SKS6i6OWBkZyDBp9c5Fv3xo
RW7ueFxzi4mXC40zVnN3IETVn9Ll1jMu959guQlpy52o4mXd5Ms9yVpuTPDTeJ7Yyz2qy/XUr5a7
FdObuF+wd7cxjLF5VS63MGfMkvNksIFZNYMFUT+uYifaj13enjoUuB/RFxGbOpXiEFBYcRksu1oX
rj4cVeVOYFDG5EDoYP7AMuw8Ru7M4++Lu23M9UjGvNKeTZmCDZiaNGP2BRNcp5l2CWpn/okXt8SN
ONM03NoJSMmi9YDhwTs+xnlf4EmMnSeJREh4wH0CCgdxhHtaukul4+3GMKbjeErtY/BFtAzBiXxX
89CeY+oR3+rAZr/T5PWrZenFaXTwd7cgrvdcVMSNlVFwrTU9D9j+C6Q5Ghqn0+SJfcNGk5CYnRNT
m9qGdJ0dQiFkeRp1P9xR13x2rBHsAbfJblISytu+CJwfFWSQG0F0bW/r5rhOGzZRgPttaz/njpWi
vyTZqS2S6Qjhma0+i9GRYjp8X15ZFA/csqMdGYuCsAItkLAdjQc6Imk8abn7w/MyZ0B5aZYxBg8I
DU2x2GZhFYb3ODeSo6OIJLLI1ZyVZQnzLhy7BmNCTjEGvtsaGEou0wcaqqg894y8pA6m5SFQ6PFz
AywSAdhT1zByVbcpWQdvILKV1GdkGCvBc9jBptVbj1ylLRg/W6QQttlefGfxbHhw9HFI11Io9zmX
ubwCijAPMdrUjsJJtcU4Wj/mnhrBqUSSNi8cnc9WpNGoPrea99D2o/iudzb+fEINxn1itGpfKl1D
QB2Ee/CgR5zaPBD7iYzpXpjCfghECrOXAkfx4HFYHqJlW653aXgNwnY4R2Xc9qth5F3C917C78ER
ygSdjNSooCb+Kgbp7TI1ZEd8mPkPp4jDu5pl0FuWB9PrqHHnqPmAHBg2sqfGK8y7oK9q9ofcEBuR
1Dd9X5o3HgfwQxA1yUknb03otI7X48TBvhLAcyG56IG1l4DbDnncUz7tpvGn5VHrzvOnjnca7ZGH
jrfLD1Gk9oeta9BgOpzVHHnzdCD1U23wfdjcjjsLec5lj3DQ9JjRoM/dq9ZYxX5MY+NMFqN8EFgs
bij2KR4Lq6nPS0tlQQJcRXetPuanvErUGYydKTdtmZdvo4qbvXKCeJd2zRSDtHBhQEOcH++xLQq0
FzHfOkNkX0mGIEpq1oz9AAn3RThKrTnfYClXaSkOOE2tbQHNcOVoFoDguS/3VlrHiks9EeFIutO1
1TrrEoXsIKcBDuNKOcKEb1Sy+q9SSeWZng3PFtWp6zGqks84n8SJ0EBLRckkX/gERLsaaPXBzkfj
OkV1x2q3705OkTZXbwrLDS23+c/ZDoLvzZRZW2NuMNaI2VBAbvip1Aqn++yE4UtW0+Pat8LaEpyn
qoounxnMTxtO6xEUMBApDwwg3Y0rktkhWAi8iqsx742nBmTcR5ar9JNrbLMlEdTR3U1W62kyEbbc
TVXadGR/FUHJpRMK1zT1UIUSkJ1byCtAkrTkJfDScdjE8WTFwEZEH/v0b0bvfIX5U1LbcTca4fg4
Eo7y3b431s7SVBUvnVWzu7RXLT1WxdJotUCGX6ul5SrBK8nhlgwPzM+Aa1hzhIf5qxorX1qyqoC6
ZoMDYEVXLQrrPEy3pVFCrFROuZ4nZV6TpWwrX2q3xFLApTHd+bXZW29Dlqq1m1jaNlsqu0REeVe3
1HjNzJw/E1KKBxCOxu281H15fZJe+qUCLFvKF8ZZjLS5URDWBWRwWGLE96StCZMtRWIlcWcsDmra
knfVkT0DGseSNNR3TclhMeSG6btLNZm3lJR1S10Zk7U6lF8VZnXQvRpLrVmzFJxRP090oKf0zFzq
zwzExY8xqosboLLJRp91eycxKl459YodJt3wY1rq1IqOSDS8gXhfs1pYE4bxtv2CXZpHJXYyIjpi
Dkl+tOFHXpylso2WGsxp4h9Nbl+tbgWRHwHQZml7y5bitzIoIujqGJXWobE0w9HVQute77XF1Viq
46jTGR9d9uwOWogFs61EHlr1S+FcqzfOfWctLXROPQRQ1RK66QjlpufcrLyjwPNFOqIsb7NKuXuZ
ptm6EH39BPug++QxMV6bMVQ7GyL6KwYP76VTPJks3jp+tFTmzbPs7yXHK21Mett/Fku5no1dZxNm
FhIze4wfKi2qow5e4icFR967h2hmQWbxor3Zz+HO8FDSSroVT9CN5CWeQ4tVLpfovyUq/N+Z7V1K
qv+9XLDv4+xfbbX5Tb/bN8U3YRiLGCt0B5fkQi/5HWwiv2GaBDmIfcT5rZPln9xB1t9LsndhMXOH
X1DMv4kFxjfbXpK/6AWOI5lG/hb0eZEW/mLfRFBHLrBMh+02PMPFDfwH+6Y2ZFmcMXQS65yhARJn
3RuJJU9RZgQgyuSvpjMfIo3Q0hCZbyoWhLdseVMXcXOboAK/0j2YvKpUExc+d+HGG111qm3eVk0x
41EuuAbDqbKmLSj09kx45xckBvxRlAv7TVPkzxWPqrXjQkh1ojjZ1JTB3WUxqZrVmLL16bGt30CT
EM/l3BefnavsLWo6QTpZYQZh3PTWmluRe6DcriK4S7MvHsto+K6yFl9Oas5PLQ0qNzPsXXTVorlx
XZ1Zy0g0d9t5XbDujcrC/5hQMkjTNYZQUdq9z3ymDrbt9juAqNYjJtZ8DxhR53GbVaFfefQKBxP7
REua5ptex2KT5xIEyRRH6Yb8ZkswM0apnJyIns1MOzet6tZtGBgfehhnm87RtUsttWFNf3FNZ3XF
RE0p2lq0yw3WsA8iqOqry6m6L00gGoXbPaTdjGNs/N433T0na/aArKodBtuiHQZxck/mZdok+tCf
KhqaeAm1ca+k0JARa3GxirZ4CJzq2k7WfKNJPEkMOvSka7lY44ELt4K347OOZXU3Bk1AnC4LVOk7
U+V+qqZ1XklrRddWai5dMEVV0u/qWOG9M/fGC4Ao2rjGXN71mtIvnl3Ul75vOARQQttti0CM/Nvz
qnVBt9VihxPEKoiN5KXwSy/vtpgAWx/w64QQbbVXU7TTLq8sF5Eh6clOU8aolSmoZeSNPSlQWNWZ
HV+NONa3M2m4uwjG0+uAgL5vov41jyHnzUl5BYM2+8IZqROqsg8tHAY/5ap016JnrEuXNeUqRu+H
eWUaG3MJAbvs6te6KGc/A1ULWSylwTCTmFRlUu/jEqvqKgDocSl5Ym91p2YFkCTQtvtatDx6Pes6
KkNs3Kap7oaJFMnXa4DpszmPOF4PTL3qOJV852PtVWvwb8mdN7nyjJ2aSnLZnOO01La07oTw+ef5
zCdTrAJKx89JrVjdks9GS+rMY2i3xsYz53HfF+oXgjdOOzR0nGQq81XIPiPmgkp20X21mmg+ytlS
cMOrCisHxWE1PBVfH/FC25HxalvyMa2KuzweclCXM2S8gpoONelyraYEycboHph6PhDJj22U3jh9
o3/qNtd3e7R9BBNecP0HMPF0p2oaQUMyJl5VP5Z1ASstsOeTYSCR2bne+rMbb0PSUASp7ygNe8v7
fvYHTHUb4SXDOgmXlHtTOeBTICs1kAFxyGTbqIExVgIH3dIYdk5Vp2+SLjKhQQ73uUH7TCenN8h/
d1YaniN99iB1U9AoguDa6NCcI/c8OsA6Kj6XTSJ4e7bQe03TnFaMZcYmNtkn9Yl9Xw70dOT1AxwU
w3cFDychJ0rgyxy2RnQaZ3zD0FZ0PCuUXcIG+KQ7ODpVBX4XQ3dYp5lHL0hf3aG42FPwShPPuyd6
qGUu2L4860/sNnjw2NlOFvy9c4U3g49BVrYHQ9NSHkwxRiA3ek1G+cj/ssst5LQCkY6ruDWuBrMs
nhIZ2qsUlOcKKmfIcxzfQpnjvnbznwM/COqbs91YmBdks8+irC48tHZZkFQ+otTRycNzHtLQrJc2
6IPYgW3UVph0kpAg9QSCO0quTBKDX4rhqUoCgHutZvq5R71IXfaUwetNv2o0y163Vf1aSwp41XDF
FfAxGlgO5r4a91S/egy+oCHcqbIgKY3ryB55mMDBxJ6wWZyKfhqZsGqslK2k1NezpX82JjuyFEV0
7WkcR1RepH7IUwd7R9z4nWnzYYq8vWYGL9jGvo8zCLuoJGqs6+WLFxb1PqJZdmvKSjEG9wc7rkjG
L6fI0EFoh4dIjq3+2WjOeBgw3t9wUB2MlJ+Q0Y/TwQO37SN/KFADclh7bns72sboTyzSNtBMy/0M
bnhlmgLcovWjKRo6m/LmMVT9e+Jq1c7LFXoTjWYrp41uUrriBaygOMivLhL0kl5DfcPZQ3q9CbB4
sKhzY+VjHdfW3ZRfZ/LOmSCvGvZwb7PwyeFB6puDs6Xd6jZQ6YUJg1aZpY0a4tJP/NizL91M3DHa
36Zt+Dn2wS1vY/pixMZE7/W7IX9p7eJXFNufeWLuiWZnfi6C3h9UsSdMstLEtCevus7r6sBC7rZx
MebUtrgaUXbuZ+cEFZyOCDV/qim/IYJwOw+YeALdiNfBpB3okL6aqmpOVatxiigFR2HkM66dPJoS
JI1LqxYdrLYnVt49iMAa46rJhM2wA2UJR8SQh1smb74xZgiw2kTdvBq4b1qdw7w8ayIgFeyND1ba
cOdMBPli1eZrW2IpnxugVNYwdfs4jiLgsP0FBhYeI2VGa3diC9/E+mtKm+E6pC9tFeIXu1ahiUOX
+zDe6dFHScEuWmNyHiUdjHldcr+fid5FMxoFLYo09rTGuMqmjnJlm3uvllsXsEc9M44erLhbLLSj
53TELMDd8DMnrreKm5HrONlECiYMn0aeEeUsokBD0sHl0SSaJ7G9cSQwQ1LB0O1xo3nUAsS9by4h
iAgVYJUGKqT3NY/hHxTumvPjVQ85irh+X1yz+Zz7vubPJo0IMpF0Whh7J9pi1FYBpVrjCczYabhk
FS3xWISoBAOg1ZU3UgkGzhcLfzpL3+wzY80H0dyCNjd8PZLWdu5qbo1Z/tShf9qBUa89Z6Lm2dCe
CI/MO0p+uu081ZGPbTHbFUQuL60AB2J7Ybv2ZkeSuyCrzBaXGoY0BJLhhE9TZmq+x3tzVUctjSCm
eVKC5bWeEn2m48AvsA0uiiJ/DqrDqjThP4fhcJvinknK7ikjLsyMk//SklHtmV9+cQOHolDK65RU
v3KRJZswZuObaz3DD8tjXc2MHX2dXUfeBFvXyI3b2nN4gmaCyQvt389z9v2DC9Ys7PKaKQAMl88X
+oERoN7k3N8vwxf1eAoSCIBGzseqDxKuuVMNMjeyHToAW1YrLnMgP7Z0X8JtOQUoU9sadcRPgynY
moJ7OG0YFg0OTszFeJpXzVjOLHt6MMNJ4Z40PeXm3tXtoYScekwcrX4kKYVBJKK4gBNYHSTR8l0/
zr/QJCmEMGOxDroq3NVEyfaJRzhKkknexwAWOJuMx5a11aqoRuhr0XQu27j2+eyUK9lyfrAgv3PG
iI+c2xNWSmiqDQVVVlYbHCmU0DYF7RZHg2PaH4ZG3xow0PhQiJva1pFXVKJTd4DTL6FGwM9kOzG2
JhoHmAYSSE7hZtS0p7I2znaUv8MLe5q49N9NWj29hwRa/RGKG+JsiIa72GOiQqF3l58pnaEPgGuq
VZqrH5Zm8uah4hx0OQrpkCGaiQoDQN0Hbwi3jrOj0gBetpiHdBNP9nBi0xWt8ZYAqJUO+i8xhWQ3
4RnDupQyYqiJHWV5UwUyu8naQZ2FquInVrw2wLfgZ601tz2dvlxX8BZgqDzEtQnigBKqTdyb8bXT
E0T0hWAeVAhkk2YCKMr4TOF5Ci8V5tXldckOTZXZd401UOBsDG99Plg3YzQcACKS57GW/dBMj25q
fJIlcK4cMnhjakf47mRbp553CMPRAJI3aT8qq/6IIaP7c+EVD1RTdJtJc+DiBQDRtBF5xDMacDmq
uje1pV3L0TNzY+ZDCk8aYrkpCRsXqGQrthUGjeUGnDV3znd1xgFc1XF3caIZlcDDnNeGnMeEXABH
09l3TJexf2BgP1q5U9Isj+qJAeW+Des7L2T5Mo5F/0pXbHoIiZutWXwzbEVTsG7C8mRmJUd9HvW3
BNMbtEtB0lTMwTmvgPbYA2BiR5btRpIKeKyHlOR3pBU7jrfw1uxSe6vx8FoZsSt92uZflahoGBbB
cnCl+bNWY7F15pF+Pc2kL5rGzu5h6Q6B9IYeTY8OHucU/uwaVIr7s+psa0svcOf30ZzRVpdmJ/b6
3ppFa/KZLoz5hizGPtGm4TJMjoHNcrqHjN1uKqk7IP10FtEpz+TIoaivYWwfZHyXRtELi8/sLWE6
fs4a7/z/ip5i45X493rK+eN/4cBI4uZfiCrL7/xdVMHaT+oMLpljmzBZJaLF76LKYsAwBGZ9TkqJ
hoLe8ZuoYpjfhI2fioc5cQE2hX8QVfRvlkdYAPMFdta/S4vlz/lTItaRuC8wh9CPC7UWXuyfJRUG
1KxQAY+7srmHUOjrYEhsNsJ/eGX+VR79z0havjMDtUY6DhYPAr7mX/MImaOH2YxWvlFcmAzFoV4y
I7FsSHiADqa1C0Io6YN30xX/ePv928D9n/0l//0r/8VfAmdnLkmc8Tw3sLqvTWMl8fa3q//8DS4Z
9z/G+v/6/S0v8x+UKaDAEn44X4XdzWpag29fo/Rs//MX+fPPavlWYMHQpICgRuhE/FX+akgbEvfx
eOxyDSu2Zdtsop//+UuQuP5v3wmPDIsgJ28tk+DZ8ut/+E5SyMcTxJxgDV3K2emOva0HWI4+Oy4i
b2PaDveYaZk3GuQSEhbkBd9NmGWnNBc1rM8WW4dOS8xjozXZFZEAkMRomb+IqGHcZGF90RhmYCsU
07yfbQRyqXAIrlKnDa9SToxhEjjDxZFa/lbVJMPGoGzOqB3x0YzRjv2e1ONb0ViOz4LJuLTwan9I
hiQUcIwuZNiC1LhC/ut2tSvT28IM7V1nukEGfHPy+IsHAYt5qhgnUqzLmAMEtjxK6igpnQhs+a5y
0+SiaQPSCvfBpJr6lzAmLmG6kY4IBwZ8I3fVMVf7eOLHre4Fge4nQsVblh26ve16lrCQRWnT6WS4
x11XnPPI1I80WYpNnVeVD/M9YEM80/1hMTYPh8SotXpfDSKsMNy0mUGsJBztx1ozB7E3ZUZ7WzYa
JbHxInY4lInZNGK06xWiwWz5GSWSnyOnx8mpG6VTTTAo0w/S3H4ykeIvqo6x49Iu+ZLaOGc5cixs
pvSbeL88pVBEBtKBAdu5lnUClVwrzR6GeRWWtNazR8DRkeXWllXiABLRIjqN9Ym/5KgZ2aZOyuhh
iobwPeuy8lJXBqweb6h3EATr80D042KkmsJNG+Q7ZZYV0z0RkdLDN0oLVA5PUZ/8FJ77xh3wjeBI
a3edSme0vh92TRmRa9RirbWkCmjXU49aaGGGUKY6lzF4d4hf5pmuvfKBy+H4gqGsfoATmJ5UAqJw
VbCmoiups8VhbpvsR6qH3UnjDlU9mpUZ7ZkRkl2XDM7EPj73jrzp+PHj7F2EhuajIW69p72Mazns
4fuU+pjvDQ0Hh75AvY0YOz9V1LlXwijW1ZKugdMhl5zUkcihZ7WkC7FNrOGTZNXNiF2bH1ZvGDi4
MtH5UH7Cj0Hn5d8VRjHrl3ySo3HUc8HK3Z3IeBr10N73lDHcN7bVPVRsXlmTp8A99JJlMUACJb4z
3NQzfp/QitcsPmuMNUPifdpTFEOAHjpnOhAXJLM+9BndnAoWk7lS5mQBc4vZqXy0aFkgCDuYayvV
ivKN4nCrXdfjZF2DzknTS9fh2F/WWdCdSwvnLoBGrcHWb5gdCdg5Z1jXFvFFWU724DH1XAaKJ1aT
0XprPSOiGjtedAydhOw69pGbXpAIXblOYL0QLPX2MwL8jd3G4zPmI/NWJRB9AQx7x87s66vpTeox
YnoeKIZT00LtbnNnlcL/BplEEn9JMJAYAiwFXay1YntNhAxw8hB2050DsOAnUpb50wEa/YNYTnCe
hqzbKCVImEDzmbhGQWQ2TKz1TKC5t43qfnTAm0NvDjGYbbqF6FyIAXIL3kEzpj8tfjS+6M+Yfe1z
GpXTQWLFODYaxGGsRB59G92EaBfate/aAVdyZQ7mQ8Il86fxBZsuqYH9ifXgx9eD/H/0Fsuy7IXI
8e9HrkdqbfI/jVu//ZbfZy3xjd4swZnyT1zIP2ct+Y3sJ7ACVlQLSMTiBP9t1rK/WQYpeDjKtrHs
qEx+6bcFFqR/iLLsrygtXf6fv9Wb9fUH/WFKYP2yAFCo77IJjUpLLjbdP56t2UQcsTZNRT2Mx6YG
x+bJ8qZsN+AuKOkzoq0IIJN2newiazftRBbSm6hnVK1rXFDnvdMAaWcb25AdmqCfZh9xv8exH0lu
QEWzNzJPwzLjNuEt8bH2Elvx8jYv+I9Q5dLnbjBG+0g6QJxkWEdEvEaxR6ZzOUozQhGeXrTHTHnV
YVx0rRlV/8DV0b1OWMELFlKxxgI50TgVte52jmi8dt0bNsrjW1uZ/ZsMySSgEYQp/sgUt59iQ/YQ
lVF+ceaJpX7fcRMCDrAHjituTRWWZ5PnMmtwJo6WlN9zhuaWHpzB7W7dRRTlVuqtsfTaaCd9k2Oa
6Ag86FMabFSU0owHlbKBcmAar0XtyV+tqEKL/UaJL599GbtvN21QYjVgimBacNyHWJ87chnmvKEe
gAoRAZ7moa90icw0IttJoh+rYRBEHy2lm2cPdOERAcpbjEHxvdIa9O+ERZCxtqi5D7lOU0/s11ZO
QIR+KPcJtEf+BPvMuQ1oX+m3YElxsSxR7zgctfuq6486OdBrvaTCY3Mv0evhXLu6+bOjs+Uiv7Lk
FFH1ZAcpRjs6S9h8CImdjwExBj/MHXUPYACnyNA10cXm+Xd2i8l59kw8NJhBtmNnDp9xX3kHPWiV
DwwOffsr8J5x/d/pSwoeQRlTXzHHW6HbrPtUER/7JTfvLAl6FhDquzFpg7cqlog9uLX4Nc7acofI
gotPQBF+KgrNvZozHQSY0EnUUGmgPff50kHQZyze6q9cv0pt7ZWGMfMSS6AUYDlbKgjs+j4JjRin
9wIIaJGHf1DfkF2SBR+QN032jp9ivvSk/B6TQRafpt4Y65wQFAhgIAT1giOYlywFLvb4FMTaeIkX
bIGCOoAMt8AMsgVrgDjlvlNp3VGfkmj0zwWg+IiYAK0LWmxS7QJIgMM5XuckkaxW0sG+OJ027Edn
RhEPRtgyPPTl/Cwxf+GyE5RdEIH4HuSG9uiNKv9oQ09jRJQjIJvQadjxgtbEQdo57YkFiXlXpgqo
p+xq97MfPGrczEKe27Cxf7ppWW3FkDpvchq9V8OLxPvCz5/82IUXhJQ0RIaPGmZcO4CyCCSMwx9j
X/cvDSGNa0IyNPEZNYO9dPLomvXZdJ5jo+WNEiAH4CMqXSozZ7AewDq0A86lfj+NjckKm1aqBzno
SPRUlxwsZXiPspLaeIDYnBUoZXGBCVnBR0Ti5p+Nx1H7oqMrnGNXDJAR9fLZNZpJrqhPCF4KNt/H
UMmSdnpW8DTlCas59bkXouzF46bsLOl7oQhP0q7CGyqzQvySXBH8qs3oUSibeSdjtL4onr2nmBb5
ZwNp5kdtNe0pByS8M0l91atpnMatXFDNk9GBas68/GnuKv2xbSy11Rslk01jGhpDYKXfdBUfEBDy
DLYyFMaviNTiVoGtO2RFBPY6CPHRGf2w0Ypk2PUsOvZ2QfIJuqQX8tGtScPzh1cxgL5OrXJ7TI4E
Xo3vLC4n5mYKe1lwhWc919RHTpZvnRPkOXjjEB5wxMsLwdvmEdMLe33KailISGbAy3ViSx/giXst
Y0icutdTCDJXuJsnyuWiyhE0oaTVHVgfipwNfnTYy3VoognJAiLyT+5SVodxUtv3S4Gds1TZaa0X
vyl8kcBkA6n/sq2MFR4h4vAlb4H6rGDWhre1bgQbWsRsn/DItFJx1O/7tmhPKgTKYjCmPCZuZz/9
/bnkfyZJjQu5iyv6P80vl4/wx0f2s/jTCPPP3/f7EGN9I4AAQ5+iz98nld8FIwFbAhnAA5VMOgdF
4J9DjGF8wwbuojDRIgQM779mGPcbqg4TD3UP4h+/8jcQav/NgsNq0nRNwj8MS7YO6v/PI0zPe7Pr
udBtPHayALFXpXUoTLZCqbYuZnEYsfg61VFSIwnghR3sYmqsHvMuOlldsUFP3g7YI2RMRNa7oW1t
NZHj99D/TUp/Iuv/IJmY7l9FE8vFNASQzuQQN00GuT//hbFZtqXEabHWZCw/DM0rngeWkYurkFM+
I3l8wXaQnsalR6M26RR2l26N+Ktmo1yIy6Sr0DnAg70JFnmb0ZL9TnCQYolfWjqoEow2lG02F0dv
5HtgYKNauYkJeh3UXUJYlGTWqoim8hdc8/YdnUS9cp1tauQQxfpxaQzJbKPWfRJ1FUUiVf/K4i7k
igMiKD6rpW8EqmRxqL5KSKpJHx9zNfJcT2XAvo/bOku84Ku+BKIxpaLMDzi6yTxNbxRUUnaiggBH
ObaT4a4bVXsodHpRZMMmdwW3ej4QDe8rzEHcuCBT5MOmyjHcZzkbh6519a0gPr+107FdQ1NvvV2z
lLMIzU39YClsaRpdXDSdR5ll48gUxC/UfaGsK73vzTWjJfoA5mLaGR20bBt/Li12JLsfGFx5HnLa
6K/1V4HMmBfVRgNyAwN8wUhvwhQrP+GapXiGHOGZ9Qzu16WXprRm2gn6ILxpKKHbU/AX38qlyaYT
vD6j7RJ2bARFN+FX540WAMtZenB6Hf41N2HzTNAN29jSl2MC9odq3ZiT2gyGkePP+LpiyqKpSQbY
mvus6rnZR9Es78eveymfklt6l8fntJjMm6ap8R2HUflilTm4/1AUM3517TNA49nbHDunuIfvMOIx
L9llaB18p6QZ8QXgtmxqLXpXFbWL2BIo4eYqwM8o03PsXTEhoI+ROPS4qTIgJz6oXYZJHYgzdSd9
nzU+OWNE1SLy4BEE2WNcs/7VIlxs7ZRSbKs75X1mmvYF/r+75yIeI7VQ5zA43WKCKdy7KtKalyac
KJKpbLWWjdM+VFrU3OZYMD/LKsDla4pqnyscsOSHFhXBaDcjtudnsi3B2Zy4iPxv9s5kOXIky7K/
UtJ7pGBSKLDojRlsNpLGedhA6O50zPOgAP6pFv0N9WN94BGR6c7OjJRYdklJrCIkSNBggOrT9+49
lzEupxhd9fptr/cNOerME7rRbd9DyHHHjOzYCbvrJOEZJR05tr1sCWjCBh8DRc9MQ/cVIuB2V+cw
Z9cOhW25imJbDjc1Z30G61Rkhb5m8toX+0HNLgEOzKMw2drS6FZeF3mCX5ppYlVq6fykdQ0g+IHX
oFm7CKFbJocRcpc6jsJzRgelRcs+MNWlucfkCNG5q69DWNT9m6SNp+/ot2aQYoJa3Tgi1O91sh9M
f6gSrb5EQZl81IJRmy8jM6tXVdfWLVP7tnoqXKu4xXjA1z+WS+ih1iVnYzaNbxKdwQigQCC9a8VC
L2vqHJi4KzpxgbogKC2KAEcxEVKPuQVtBknJIseXk3PTVJw1KCWHdy+ap2ObJNkrh0T7LpuIqQAp
5T2ZMQ/hymvwOOupZlxhjMEtQrWnPxN0pF/sqYWjiHIy3E0mdZQ/5hgr0PnOd4lpQbRJppQOrBmP
CW9gSQ2BV2dgQmXCme9gOKY6H0cJLMyaN10jCJB3o8mMGIDFIunPiuQAa8h6iMGEv0KZr3zPtOrz
GFoG4+UhvVRgkV/MCKslZ/AlKEC0G3Dl9ZFZdffqyNZ6aKY8pJGGeg0/lNmfsTsWl9FF67sqBi/a
xrWAnyscmz907vrXKBEFR7WqVW+IV8N80aAF/2aMYHzuixM0aUEhRXoqLJNz/Ke+eIG+u1CVJJfe
l6vZb9cA3rZyZ/rVThx+Kgr+ybTkR4/952nC52thzP25T8AzFMd2yLXgo6/NdeEnfphutqRFsMdg
qVlVX/qtu2oglq8YNEA7Sv7dwGYBRP38J9jwqWzHIKAL45wp9WVb/WkMgC5iaKUgz5ngavJcsImu
Mh9901q8AWUk6Ao5wubPP/b/Ay3+cU1p0GpxdV3+Jv/96ZrlzFcaiindkHznh/sIn9EKj8pK7qIT
EG35V2/z5+t9+oxz1ttpZM+YmrKVPwB3uzXX8wMgVF/D9bVZRX66bqRvb5udE66i37jJf6lD99+z
EjZ0Wm2IyH/6+v337v0/PooOENv1e/7xv//X1Uf3SxX8j5/5oww2/qZLhpLStRhL2voCS/upDLYs
Zql8gZbAJsoX93svjwKZx5aui05UO4S1ZZ75dzG6syCqPY/32DalJ/8SYg0V+y9vCM08SMZLcBW9
RDI1DOcTYm3s4gGWhVeQyUfd7VsdksHVkFAOrFwMnNnaoQ/3Xpe10jbNZDoXz4j07+RPIpvFATic
h8Ctqm4bLFYevDfhZSxjhhekHn6jox68m6T7PkwsgDAgBIkN9BzUtnEn77oPG2C09g/3UNEhtXAG
yXEUZ9L9UifudKcp97UxMArQpdqYP/xIWt1aW2LRg69VkeUf7mJcsgg9vMlHqzsxiNKPGrqDm2qx
OhWDGe30MJTP7BcS4Ipb3HS1E39hk8EzLkb8L1aKk30xUQ0//FQxNZSN4Gnp5MS2RaMH61WwmLAa
mjOKuHe3JhaomdcN3Nc1mPmMNGyR4Nd12w/FuAO6pZ08kjWN25xQwbdR9P2mjzCbozxFtshU5Q68
LtkuFPVsLop6HsyIsSorK9/ODDMPo6cBmppiC9OwSTx6Z1T2KTHj7D4hvIEgo8qpaKLWIaTdAZ9g
1zhYIglICm2BwqxSNOORWWHj5BCGqc80QmOFayu7M/RGXgFPm1EZm9p4iZHEeGs23vRqCkPj0sui
Re+FqcLnZllHb0jz06Tc/psLHAkkR5UFJ5bqfJcVmGJUPKbvvUfpaMV9fe2YZI5oi8uvGGbzVi7O
vzjo8B9ixqD/gy8QH3j6qiE4vs0X12C6+AdxCQS7afEU2lmKhziavRFZd5poRGgW8bPUFoK+ORsg
olWpX2Xs34ex96xDvLgXB43nF1AJFtWYofPBdod+j199uOdG4IAsOl3tTdcw7uYfDkl3DsXXabFN
mj8clHqLK21teT0qIX0xWiJYU8xTZbWDgGwdTCQsN2KxZhZhz5nL/GHYdMvkduFZXTDi4+cEKUeI
bLrYPHUPNSCqyMX9qSqEWFq4eEJrpxHPuTQIcpiq4gQvLt/Xi/EqLyYNmbVb1M98+4vPtHDwnIYQ
U9b2YkStjYSu1Q93KmDe9KiFWFYRd+OogP8MtWAygga/JBqcYx4pYzsyI3v0WlIF3B/GWNQ3a4km
dYmGEeIGs4OzHxYz7YSGDRLYYrF1hY3b1l6Mt9ZiwaUS765zs3Mx7LoGFF5dnuYpBFKos6mfFBDb
k/3D1duICiC31PsebMsq7HWSNI9zShcMAhkk3CnMrjQzM04Bj7VxLA17upkze7ZhN+lJjNayEhel
udaGY5TxzSg4afpxyfu9nRUviym1Ds0yeie6g7YrcorwqeU2wXF5iaIULBoarPGYAFp+tTMbZJlU
BeoPUho6/JtexlmknSckB7PbTY9tXvL3gtElLr1zwEEQd9M/M0arxy2rAcfcbIzHt1xF3GCb8eZT
oVvtWW+xUK8yfMwHAmTV+zLa/8C2Uj3wdTNhr1V88uKWSUVHEca6Vhu3kWmWJMsSXPclAOR9Cs2y
PTtIZraGFjqM/2nmrqzBqCY4AmberUxh5dZ6AMy+CQbbXsdZJs5el3c7QgGxuZGKts4mq/CruqsK
2CGpukrDKaBtql4GEyrDWOU9fkRyRUaGMqfBTsTbmEhrXSItfXPsPidNPBsd8yWZ8Hj48GYhVaST
WEJpCmW8ERZbVAoKSFFpD4nDEHYlx9pYgT+Bbd384Fw3BRm/KxfCbuRL5qTzhpIVLnZIWfxMGIyt
Vv1v5Gwkgrc2f86prUZMpDwj7d3gOihAJx2IQLMAuIvfWNxjDJdbQ3iLFJiD2GOrDKhiQNhp1sYi
Yfbfov0kS4V1CCJGcgkaW/uwflDA48HMFy1tzesDlq25MDEuH7TGIKa5Y0bCi4jemon4s0xi91Yi
wSj5WAG7zvwDRk56YR7hboBRDjJsuk4WbrnqWiy3HbZ3VrzuKVmw5naoBXdGbPZo64zR5uZMlvaR
YQPdFJVwNsHsNnvKMaJgEprLYWQiaxAOhnwtiUogwOW4A9NoHYhcIujBSQxOfkmLoZbhDj8Y0nJX
RVX7MhiYmJStxummVGf0E0RONWhJx6hLb5BIkOQnNJbkLmC1wE8F3IUv+gjZP0O6HLd7UojSXY0A
f18aWWXcMcmRcuVVU4nKkdizGt+j6aHIZNixSxlZUR5CBtFXotNrscp1JGGrWtf7ckWPuz1jh8HC
QoOO4B6UK9kNGIDotVAk7q2q1jXHzTC32T1Z99mlY/PnzeIAGq1VYdXTVoPh98ypBEJ2btay2NWT
A46drwA7qUzdLzJo0y/cwoI8YEh5rK6The47F8zsPLS6PtHWPLABo5trWMq0fMHLCEZLWZ/cNvHI
mt2nur7hTZyJXU5rfY/jksRZpKrcpmAcnlEiZ0uYcg0EC1BDPuyCDjkMWgOgK71moydF4kWBMc3B
OgiBazqzY/QbQx/su6GPCJdzwlaeVSzotFh9PT1XWmpAoEBg3XNTPALt7ECGvZ+VaX+dZqq8JGEh
QVgHlQlkilkXyqfGWqKjqo4tBILppXAKhasDPiw5whpYiLXRtv25czLvxdTH9AsZQOU1iLD5+9T/
WOS78SGzJ7VrEWzdzXZVa2uCcOmPh+UYncI5pSXxo7D9S4X+/2+GUnrIaCP+1E96/d7E//V/SoSO
P8r6ha/895/6o4YHk2zZ1OLCcnWXSp2u9B81vEeM7CJ9NARvCnT/f9Tw5t8cfop5vCcNKSnZ/17C
o3wEWLVgqXCZWpicHOevwKeW890/zrhCcH4VaBKxptI5RPX2qZedGOGcmX1o+h2wgqwaoewcAvfh
p2PNPznMf76IC0ZJ6BxJaEG7CyLv14N0gXky7BJoKOy8mzB56QxtRw385xcxuCe/fBRuo2u7aBQQ
/EqBPPDXq0xosbSWjcivN/NWbtXOOg2nbjWujbVxVd6Hfv/bQ/0vZZXLvfnHveNshWIVrtjymZC1
8hF/vWCURKj2kF35efUd2+oubspT3JV+pbdnr3/9849nm5/bEZ8vt6g8f2oNtNKwQzfHkQrEDkXg
1JsRtqdoIFLVw/OGzeFcM5U/kbWa+SLLyi1JX8NtUOTTnhZTjhfIY3Kck8tOexbES6mmx6nQ9Uun
m+5dwXO4oSfXfC2RXpzMrlG3VSDtXUTDOGzqV13v4gniSTk9EsU3TZCwQqROK3DX2lfDagwy94Jw
JyEjHuY6xlDBwgPSIpqH4TIMZvuUtFGAeatm0AuFm25jDNYQwm6966ohWKxH/T4H6b+X8I1pdjMM
xVIWkAnMirmfTFH4+FaRTgVCT04Nr2K/RhowvMpQdHc1BIwTGBb+pwA9AZI1tufQa85U+N2zZO1k
iqwZzrPhxVQemUHKooYM8A7Vm7uF34jxGf+Qth2t3IGxkmT6LcUxZCZvtl+kBHuCUItcRcooFBPY
rvBf13aug0GR3iqtKioFk/RNTCu2zWlLRvbWjBpxpLtrbM3Qq156WefPZNcRlUmbmZYvyWU8sBFz
ZnI3ADeNRtY/JKwImAkZBV0HrRVcc2V7q/H67iEikX6B9I+0bzFHmLHNpNwaPBCrCFHgfda08xN5
UEDPC3g6OfyWb2NT9OdBzumNpvfhMzv4sNcqhbFp4pAyZQtcQEIKQeaVAC0w5WDctRGOL8JFEd/n
ymYGAQJMnDQiTk89R3LCo7GMH9RcRReEpExyc8cy3rNo7DZV36CtgwIOGCHuhnt3trzvWlNXm6Zy
0r00FKFlKGnIw0AZB6dsnHwzJUXZ0Vp5naRls6NqEM+0PamyQi5BoHJQBvLY9CkGLSNqBeR13ahf
Tb0Cu7I4jSDt9Oa5t2cPRm4pLMrmwoN516tpuEUy03yjFDde+kIXF1EnNHC7CArOauEtCygqQjwg
Xq/MFahSo1kndZ/tA62fUdhlY3NEwipvmE3k56hW4z0PSHZLNK55V1fEWnetLaLroXOxfFuQ0HBh
wMxS2DowV2LPnLVbXZTtxF3uBAIg1acn8kXLq0VofEll/NF71fDRDyGAkArbmU+QibNVPHKRX9oa
iHk7XuTbQCO4HP6o4tGi0eHXbZLvokgHnzciG1omOOdsRJrE6+Detq3rFGuTNWGV9Wl2DGO0HGYx
ie9UM9ETpNbGtwVki3VlFOYpndxxz00orvHgNcTAmNg4Xdlmh1KLRh9Dk30hzgYhRSXkOY/xj/Yj
dwQGZn/r5kbxbuVwkopRWbxhEmkgQNLgjtNqcsVBGhXPZBM8ORa2/mGHXn8sNVmdMzzPeQLoEFF1
dQqsrLyvjUj5otQp3DBCG0eyjEM0RY6cUJoM7U0I+P4SD5PY0PqqsTHHjb4iTk/bjV0CTnyqm4PM
OqTPLJdP0sEaH+qqgjMuw28t8ZJHDInGh6oycFb6GDXHrOq9m8wwJmRaVn0VCVFtVTkvwqLGRP8p
CUjMovkxUN60Em6lSKOOtWvV4blNdBMgYxhMN32sQ3u3vPLQ4TY+TJFh3ORWBl4P/atnH2HXB8C+
Nbut+CbbBA66V+7aWJb3o9IR3kYVQFsmDfFKpGF+nmZKs3VEeslKn8bBR6Ka+pPZu9D2lWMRLITU
Y2cZsSBntJx3GYCpPepBCMemVdbvop2Sh5E51mOujcneNJzuWMZC7AMH8nmFGvzARMljjttF1xS8
JjxgdmWbuJ8DyhGk2VBf/cqhKYUUS8PDOwLUElW/jg2BEbwu2oMmnBLGX9Suqfc1b9XyHznaFXi4
EwKfvwzK4SmzsD2sDNOI3yejq54p7oHwZ3bTH/gwOUrmIbm1dADTadNl9/0o9G0azMmhysP0qYYx
e8Pprd30CNpui3awHlBzkSJWxt6arLN4o7Bbr7NmrjZwsKt7ETrqO9FE85cBSReZXkN0F45lsSMR
1CTERGcG6VjllY7Kr131bsBoLBTzNk+ho6V5KnwliulgV7DBKIvd86yR+jgxmjQJYNdooXE8V5dS
pdwjF8/D2lBodT1HaddR69oXtCzFfSGgDerT0PgZlEsgg71WWtQISTxeGZ7KLyMqqK+xUsABBjPN
r8UIkIcBYh3S3WuFdyNE3AB+IFrajAONcbQikM3ELPMuzTq4D7BBv1WiQM9kToRd5QEvzSbGUhpt
aCLKbaLMvGbtHDSo3AieW9dKQJg5Pf7KwqKNtm+SIDuyQ9ngnr1un+hadleFQZH56KnxtJPRRq+h
kveGkImf9uidEwleAEhh8coMkOUtQ4T20BppcdPTqvE1clmyf1Nn/Vo+LnWW9GguS/rcS9Vrfeoy
60TuYqrODb9JA0ARbjzelAmfxE2CyP/zKgsay+ea7tdrLUXmT0VWFNhWiZ+DIfSmOfQbou/W5VX2
bDOAmQ7Vo3v959f7XEIiV4H6yjkDrR6q24Ub8/Pl2gLpPnCihY2/pEzMYpJ+0DQDlZdRrAj5SfdT
vfvza36+nb9d0zbIOSOrjunWr9csEjHQ35Z4P+VdNXxvysZ3sbn8+UV+LcZR5ZB0aHLa4ayCU8f4
LDnpq1bCqaipbVqgAWt0wka2bv9dBf7PrsJoBGwvqmVmdJ9uX9HqkFFbrlJOuPypxCdVX/34IH/p
5Prfc0S1nFSFzrf/r8Xm19AcP/7j28d/3L8X3Xvx7aP5fNT98Qv+OOqaS7iPIV0mxC4D4k+cZYsR
CMrv30dZfx9XeX8zPcMkep2fNHF3Lee638dVHJ05gCOwAs+sQzxCWfYXdFtgJX95uTnsIm83sY0x
sSLzhcHapydfHwYKq2ryvQma8arq65raWyzMbnrx7IS1NV3GoXEeFm4HEtwm2CZVV76R+5JvShig
ZwP2+7XpxLCaq8KkHxh1kMPmxDvDSKuYuge2xA2dqzeg4251xDJV6V/JXswOysjHYypKhaZpdCn1
EvrMhFhrtvZqgVe+AtKsXelJBjfA4L9SyUbs1DSfwfyvXfC5ZyfkjBLlOcV56Sik52GopY99pNcQ
QNIe1HImcFzAWChhxhAgXklgE9BsVkFmu7cOh7Cahr2HDF2N6MiTvDW/Ep6er72SEMi66ZvbpBmG
53QszVsyQcRaI2fz6A5AbFOou8eu4v+rMNbeQ54nGK502uxh0iOcxKh6XmWktAc69enGAkx8S3ZD
/OqC8TsGKuZGDR22LZJGYKIQM71O54kcoGbJXMknz9kVXZCCCiwy7V7mnnEbDmXv967T+h34ZZy9
cO2JtxHbqDDNg6mU4y64oTAkcLkkjglsW7TOMToxnLeJOxOlvYeImCCC97w16jL11AKgTr5gIusb
1B7eWD/RXhy2YzS6GwHTZQO9BfcX0eEUwAQG6XE2HgIDRAJfpOejwJBryJPjcS6c8BQao0F/NqnE
c5ChB2LOEFcnLSgcP+lC3fAz19AfgBHVr6japmtHBAqCU10NvjsP8LBrPa+3MIWFb2tpuIXo5GG6
jnJ/cBN5rYyyXfeDVLfeIOSdAdpwj9PNedGqSntlbu8RTMQUYq2YlY4rPZeQk1NR33nMzgq4VwFh
CcLGU7GioysvRtWRapRm1k44tQFBtW7lvq1z9VTrHhHbHtjuGxUM4zXrd/VUd6JqV10uJc+uKh8B
5At70xi1ew9DptiFLgqefkop7Yc66p6cUHavwThpW2OJ2lrTIB9eSuIu9pYXhg7wynpgj3Oc/qRb
WrXNZrd/sozZuU08JR5ROZfPLuqwjYc6id9sBOpYu8A3FKSyfU0D914FOM2avkUjZEVt8CgxvGHj
yInL7JgBvWR96VWIQkZn33lVf45cG4E0gvpzrBXm04g5HMT1QoaFwwCNpdHSrQX+hbpa6M9x5eZL
ryH6mo6e9ZGmrfYMMLbZhq3XHnQzk/cyatI3gxi8L0E6THedYlqliVFn+wnMEuDTmAS7ApzodigV
5ZErGHmsPU8LvkH2LbudxgKVrdqigkhstfSbs1w/ZhP6a9ofwdlx0pFTKH8id76R09JTGR8nbB43
umYF7/VErO4afY6x1Y2WYK/JmtInBfLje2KTUE4+LERh0uATlJpxdVvR/4P70zrWK531nBn3QrIm
soflj0EKSSq9RxhjFBhq3fImnuF/aS81B1KIuRVCgxVzWPQ2PMhfURiVjKWFRZAhUzGXD9cv2Zuj
kYMvTfssXswVzluBl/Wa0az5FWV6cjICW6mV2RrVkcY7wSCWF2VfAprUBxHY2VfaWcWLPjv2eVSJ
cU+RX57ZDiLPB9nmiFVslITbj2an0ZOJGQ6hvSrhudWDhTfTAqteJnG3R/m68NMsTHTk3/a2b9dD
6SILKOtnzcP5CvSF6I0irq5k7wW3gBjSnWl5KGB5+jV8LWlwY3E83dkZ/GsjrfrXeM7zq0prqrNX
ltpOY154CoKu/qZ7XXeYAQczN6Sf5lSxdTuLjENDnXqrbiLaMCbx4cOCyIz7pguzS+XW4VVqJT3G
gIBq39abda7N7QUz3riLyq6+Shie7ZPUqg6LFBAuRGubT06HdhWwEoeywqqqFRAb8E1qAq5lTFYm
N/9T7/ySfEjz+V8XPLd9XHz7r//8paP/uyyHn/ujzsEt56IxJ6bw9679Hw19YrwJhTCXwpqC/ueG
vk2Kt2GhuBGogqhndH7d71UOkYhgERY4AHmEBr/1LxEirU9HGEQ5uqs7NqIc/kEL/7m+Z4+lJVRp
s5/PLf1Dslggy21aI7cPhGyT9+PltC3mQq6CvL9r6aPQKcWNbZZP9tTEeNMWJXVOIJfZ8WIXARLU
PANgPxvd5LeVfLSNGs16mFbrGgPFV0njiYMyZX47QT9pZlCOC0poxFozGotCsUwlugDMdVbNv9oz
aj2Sb1Iwdhm4k5jZa0GYJy0yiLhu9s3Jl+Cf2f4+a2I/j913q7KvnI7Welzr3YqNIF5jH7nW+yXt
INffNQ9ttFEpZwN0qQVyPz814fzS55lD8gGRoqShZmu2yldwhpOvIx8/dLiyNgN2szUC1kd2PrEJ
Eb7StQqfO87AB6QHcpXRl/hipu7zKL2nTLT1QQG43KlgiZBujSODS7GSWR1t5sEz16bAd2+w8W21
CUNO0caPHkl368nVL0bYhnvQWwkve2CCZY5NNrHO22J7QTqLIsTrw4C9fDjnU9lv8KSR6NT351hK
8rp6vdh1nhXv9bGnfAvbewQSuKPEAknSFXP/SrxoQ17siP2LtrnNntjrtCUk64lu0PIUGXjloTCr
Czz5y2hZ6bYri/IomSVeRIaKKenH8Cah6loHjCFXBYYAbNLlWcz5VROtTDcipKO0JQmBDUAp/azs
Pt3Sg/g6pBG7miB62jTaMzWE7+pIsD0AOUWY4PeJIwhF5JplDRnPGHjeZF9Dky876ZPDfrFwKCy7
x1U620d2pr3bNie23WI9JOpEy/fUh2SCr2Pb3mYxHC/R84AC0z5kdBz2WVjOeyBEjJZNmiSJ5+0i
boXvarC+VdN+8SrIAAEJtYNJS5tohVVi53et5zFGMKlthTrBDSuh/VT1tmr09yC1r2IdbFBcJ1sP
Aa+P5h+GZNLTtY8TzZ9qospz84KXQO6qtP/aAaQ0B+TfWRFsxGCc00zfjvTQVoZVfjFSoFwjKCQo
SfdqKZ1Dkh3Nrr72Yv29FNQgcknjjFpQxLVlIfXS5SGIMZdFtVinZrVzGqJFBjHvWh1egImkbRU1
wVXRpnfzxO/wEOLNg35Dyb5UkWwQyraOk9BvAvCbOLDuQUpBL5bFm2nIb4lSJz1LT1YcX+cRNjdV
Fqe8G5hUWMdYo463u3ZdE39Gypb52tnhRx8PBEw4jAoDRx1HHRp2rT1kqjt4mkq3FCgW2Pb6XNjG
lyz0rhApXI+TeEQ2sZmleT00CfRyDC8qyW7sri/XbpXeZyGe0VkVs0+oyMmBIestj4UdVfseQFcj
+brx3j2NwwzXYDjoUYlBorTfpzL6Aq3/aS7ruxLe0cqW0NcIGF4gBhR/lfesIjx50k0eQ4KsiHuW
wzatZzhRGP2ADykC+wCPQiRgJlXHxxAX47lo4LXNQ2BuGtrBazNwvDOoTrQzkHnXfTxe1x3Biiln
LEYH9Z1SprtnttptpDYiKJTmM/ArbTXr+X0iKos5Wf9hN+P/7NRIY5cZOu0DgdT0X2/Td3H73rxn
336Rz/7+Uz9t0nTVsIO5xtIX+mOLdv5Gk4HiirEtLYAfKKK/e+CZhGMpo1C02aeFy4D171s06kpa
9+QIE6GyOPT/Qh+CDflTH4L9mZYfsxTmxzaVwqc+hFfR75AJHbioEq84P+BSLUszwi8W6TCsD8Fs
X7JlAedUjEVTsS1NYXBjN6wfbc2RMzWCL43lar6oFXr0OHfXqFB2cVSSdTMRJw6aMrch+TaSlgJB
jOhDICBieYnB7nuvQa4n68RVu7JA2ObOIt4UNagTAzzvM0C3fO2UjNKqjmwjMi6+G7H3Maf5o4gS
/ToAurdCd+eRZ+h+bYemBuYh7mtC77YWndpVn+XHNiuRtBDbaZNKWbms0UT4AiZGZEOwSgQr0gl1
GJkue4OinDBSol8CMPlTFhrr0Eq+Z110J8b6bJIeiag4apYD7SYrTDSQ5rhwrnFFWYj7XHgrnCcZ
MFEWrZMR2/WoglNRzq+Yaa7IsX3phT34TLi+ogB8jcsYWU14Bs6znWRwj26SE1aLXpJ5gT85gbNR
tjm85ZU2QAYcYXqkxRtI/HzVxuntUEVfoJh6pPq1ezi2Crqkfte2yZKjFL5ofe07ZAp383CgiD/k
5PruBtG9ibx9sWtvr3vjto2q8cq04B4HnVVDNiXyfdDk9zjpPDRWbFQJAk/R18cyNbsVctIvlPx3
fdwDC2YUuM6E+i6ECNeDxc0blTb5Bl2qjVajuiLJOEDQP2nAUIHLeqXsNoR2PcqpZOQdmNXaLJO7
vEVjZbXe12C2qit4b99bPXs0W4I6HCM9Syg3JOo81RXxhqE2IzRz7OvWyeEa1udc1a9ySo/4fXaa
SwC0U9r1eiLh1G6Uvdig9o4RXPO8IT6NwncVUeOUcKqpMyVDJuI3iC0EvsncNtpT9HlHAoajLfru
8xBPlxZhIdO3lMHfVJDeO9TljrjZYZX2bODQ3b6KtMMkpre1jwTvpRRCO6Ykme7z1LqToSxXQy9v
WlC9/VILJxYxsjXUZbxE1LigXy9ZziA6AAjI+EVoZyMst01l3RpuDeVfHJ0yvp/i8WIkGKuFAJTU
IMyca/NCtFiFoFhrd8qKZvDD1Lp64+7dzKGpQWG+Hs0YUJ8G6BTZV4Q6V1F5BDqxnMESwMtcu1QS
vWZYxVBeW4DEGF2cvN4XOBRpSqkdTp9vGQFLG4u4Bm4SA1kdeDtQlWIJH+G3Dw4ZIXV71SDfga3O
Xakza19VRsWjAkBokSy6WnM9W92AvJclgBxCBJcuuy488Ieg9faOl5KlkLTzxmznfKuwPS5+S30D
G2ZGj9mXD0Bwv85TfJnc8gy3mymSRiAnhFN93yn3uWMas2oQF3Iq7nGV2W/o59Vaafk7ceolBX//
EbUtHYQhegh7W+1AQfKB5Pw8cBTa0737TvpBhPKiiEin43gQSt1dx7jSVsxSccTHZEDZvDikV86v
Vhcj6xbp16Zs4TON3jW13v1MJ4wmX3Eku+WpqBP+ksw5xwwE9cWZ2QaXLjdhKcNH1ywN6JXRjtVy
TJcHXglAgEiJ6YklgCptFzW3kG+5U+5zHK9cDNpgXKNZjxTLXo5pLzVHd52TGL3yYAXfLf0OXyoT
4FOZM8QsqY9IaKKURxC2Mozm4laBtkWbWcB1VuPKschWT6R8aDq1VxT1F+oOHTpz5gHpgLfbDY1Y
j4Nd3GIFevSqUa5FFiHHZAp2KarweZ6Y0PqtYZhvGQqejaCdezN0VrUxCPHYDBBDNqKWj2RYfFcJ
zgOC0TZhOzykNuvkPFpfDFQLPrlj7xFWXm2w7iUqgFWTB1+nTr6JMfsuR+88ZPGVHbnaSmhYB6Mx
T4+51vYwJF3Pn/WyOMPxIA+qruyzVtTNLcri5g28+3BKyFC91HOM+p1AUqTQdcPDPPV+F9TaUyQR
OBaYNv0qpAcczbJcNyZLGT1P7tR8SMfmArDIPIrI+R7glyYDxgFsBF5pk0888uPSIkOLwmS1dp4S
XbWnHp8s23gJNkFHgT3c6paLvDtOTi3r/xHy19Us89FXRVhvpcmhVVMf0NnJYcNNvq8c8TIglEHs
PB/z0H6cpXjMYob/qsflPY52vxkmPTlqQ8DRtNgQQOCsK1s88H6PvDjlwRCKHD2mrn3rOTg93Obg
mSC98a3EvjE4IOsNM/aL0kE9hSGxmoLMN4KIFiHgDFMDwowJEgPFTdVk/twoLJKGfQiUKTm34x3R
1UMAVhYh6YQ1WetWrhnAKc0x3LjFm6r58KIgZXucXjTwErYq910FzUOl9akg80VaHSiHuLzSvLha
gVowfE+x+eigIvwQ8NgucMvXQYzfWN/ektj8kijjbmxQIvDXEJA387pwGEkOOABuYc8au7IrGj/J
6ue0R7JRNdG+UAUZCZr5QjDsU9VLQh6atPCtMrnuG8/ldZNbxpA00jNfISGKXe737N5PJMZrmtwE
sqc0MvGPyJMDiNwt1RZ85E09oY3om+qabKsHxf7OWmndz17ue0Wz7ZvGNyePpycnkA59Ozk1bHB9
fUipn4QxnjwBMZq8sCoOjqUznyfcSlrtnYOGWscq9UNWklD9f9k7s926rTZN30pQx82A8wBU/UA2
yT1oHix5OCG2JZnztDjzbuqwDuqoLiE31g9tOZFkW6q0U39DjQaCII4lkovDWut7v3eYlV0/xRtb
pLtuIVPUJXv5BEO1VdtaByixeteiOM0qe5tQrKI8OQIpXZjVyRkpTJZnLpVtRombLrWuiOxdbTCH
CZvLiWSewVIZD/bgKZTKaSEpHnR3GEldfaNnCqJCCmv8crlfVNrgBQaISX5MPmDrd7N+6yyluWaT
Hhgv5bq+FO7mUsI3SzE/LGX9X4cEXxt59wtop6NQ/XEVcdndiLuHDc0/f+lrEaH/Ct1AcVDBG6YM
pEdV8rWQMH61FAWHCkXGdg5qK9XCfSGhyL8qOJlSZS/dRtqMf2J99q/wMJdfgLsF3mep1l+pJMxv
BHiWiQsCBFTdAW7UFfMJXaHGU6mxzB4p8ID0qajx/09Y5TEdJGTBmnVlQ+pY7MqYBWzhHzXsTIbT
AkbeLu6wB7bm/D0Mp5zeWKe7mkbGKTLoCp9ymnVyIE8A/8qnltgGynoa+P007PrC1HxHUnM/rLHY
AyjAfLya67084wBfjLnq6UKS8KQaTqcm0ZBIBPipcifXzciqP5OwWUrJ6azngl4gZtfs/PMTggpo
QOm6WFeKNJ0jTUvQE5bshErnDHpNSqdWo/vQQkmcqwbQS++lbiVbzgdZrTepXEByDY/EbEoc3hiO
DGs4SXoD9EUKEhc8F7IR+qPScGY3LcZsJ0uOQdwD1E2iG+hz5HO56rjhkDJRFih4YtNHRU6e0/+I
ZLM9ThLlOg+JzpymnI2UiDDlzio4QNlY3BoqvVYRqfB0SPbARGOfByw16CnIbwPcxBM79PsIx8Eg
EYTzBHQ1OyRIFRkSvZkw9hSdbadltYvgYFhXGKRDtrUdROEkMKgCKVAW8ZRysw1PYFNLXl1J4QWh
pOPlpDehZ46Y7yM7JKO6hd1Po4AFvTD04VDF8WlTpE5HUoG46ihzQUqQI8XTTJ7nwL3E5rO6IwTF
XMFJwzw9pJEKsZI+pCKfaLJwNiW7NDeZh2MCh9nZFPIVa8s+LbPAL43kU97OoJnEjbHSjH6g8qpJ
PfOUhNpphSKOJXzJihXTPsqhcw0ZIXn2vFUlE1f8SQrxsxDEE6IcxX66zW7iUruMFAOiKYm8/tiU
shuM1BJknThu2dtnWjrpm64dHY9yfXbV1JiPshYRYKzdtDN7cNFTsrQTKeiq3AFuVWDcCVlFQIBz
vKmFMW2RBvYetIX+IKmE4ylkmnhRZ9B4t/R5a7d24XWBHXlqX54YiNlWVC3XEKDNYyIiUaP0EODw
NkMkNpor00hu6HO+Ddum8yPS/NyuYTkJ0GtheZHBKIRMSXqoVR7ixX7M/BFtCZC54rEc9AD63piM
GHWIUFDVkJZWatFJpZPxXiQaluJZqHuyKukHUtVUq5BkvLUhl9kOrnOxasMSvfhYXdSLMSPNQc0L
KzsDodbftq0T+TAGTkpt5KEkE7kjVNOuGckpuLue7brAepPk7FciQSCfbS4j0kd7E4Bt2ZN1meZ8
CnpFAsNoTgetMx+oA7ufvF6Q1iFbVxU2LeAwG0Q70bq32Ss45px4ZpbT7NazCwNl3opwRsfDxH0v
zRDNK2u+USw5WjVW8EYpddt1ZHq+uIm8x1TedtuKJ44P2bKAq90BhjuHQUJSHb604WrOY/1jQWPa
U/Vx2pj0tSOCG9LLEm1TONq7CLnqyuwKnDUm/TqeMz4lKc5cydTwlpKrozmQCdqT59Myags3bkL8
5aVWPy8MqNlznsi+LvXqpsFPxpcCqXnT5aQw4LIW7LDlrNY5rfBdN8fxdpYGvGZYBFzZmY5T+n2r
OcD6iuntzEaAB102FHcBsbvkhQixlnGaxbOG3TRhlNzoWhRb7Legc5eR8BpRgR+yM5P1ortUK3sH
/f0cP7Xjmt32Dc0aPqcmXaKuy/bDECqnJqSGSbHaA1lOTY/olSNQe3joWqa4mEgc15PSeWQZElXV
p+flOFBHTzFMydCR3R5Lj+2s4+Qbs11fY3FKkSyZw7o3CepUqaA9LbblVVejHMTm75yEa7TOEZ4d
UAw07GhaZTdo1rzKUnbozVjr6QncDDledw2mq5ag+Qy1BmmXASW9Ibh8MTku2V2T/NLbHfmShpZs
zciYiFxu601hQVwJezk8Ai6qd/B0qg1lVOgjYKwO1N401wvBaN3YdrLBQRSJFwL5TSYRPa4sJXmW
25XbVbmzG0la39Ksbi/mBGSkqwTVlCodRirUadkSA0kWXeVhwbc3JEIvzNSsQFJkk70hDk5E64o1
lz1tiAeMjyqhUmJOWIOHepxhdBYHsE0D5HZKSFoq+oU9S3Hom2UBNaWSx09JaNbXmDTyDgRQoJY9
W6AegVWPBikm4XxU0VrfgN3tqOVPpsmwjslJF2uF0BGfyfuwJz135cCTXdXKSFEIEcPHnkX3m0CK
PvERh0cpqWWrsFHO4ry6A/pxPIdwwmsrLVmzYMACk/ezh9IwZ7Npig2Oy+ambPTGq1RyNxzsJNdW
Emh8w+SvE2OMpwfJixDQ5/ZgpL9/OFdxuTW7ACF4Fw3rcoI9o5E32k/VhurlauYD8GSjmd3E1O/6
JnuLqbIgWbTmeEb3wUhVAmRNGKeiJEu3ZqUzk7ZcKCudr6uj6mWRfIlnZ8OaZCmeoplvoii/dGRG
poocLutAAEFtNZ0XJ8oERjikp9DG32IMp7NWJ5Nf1c5x4kCeHVLFXNlxfQXl5k7SaijaTXpiBtk5
Um9sngIiXYy5KN0Zx9lVZRZnXV/REZFaIkZJ2vXHou98Y5JZ5mIbd2LIYtiz49hYKEdTRSuBjTzp
C2JKPdFlmocX4G02grR0IGU4JmK4GKXxGi9CDBTLqSSAEjYNhlvFqu6d00btLnRzgHWmlJ9SojHJ
6Go/tOV8A7hA7reeYjaYSSqNCuFc9HHqothGg9DD4Sf7oXErSzV9G/RuJ3XMYGlupWhn2qtoHk6C
rBxWPUy29ZSG9YbbA8MqY0fIXSHyrODqCzMiD7RXph05Sx+asXwbZVwzmuPzqJviLayGj8EgfUyF
gFrRqdTkqZ1uKR5TFyu2XQnK49txZEPe14qDgsFeZRjtxYkWvcdlca2gMPHZNyMDirSbDKsi2PNN
vjGdGZJ1Z32A62ttdFFFLvoOxtM0zs5G5osvlxmsZZuCl1wfbI4k1oZRNAS2LzacUhOfghiYkKax
hLbmwt5VFtAv4s0lkF7l9qrDdRmV72Y0Tzsr73W376vynRDEvcsSnBokAPFKIwWWFa6ftl0XaxuL
2EEXdhCrjKmeYGAcbyzwOFfkWFZ4mUDNTSf9VmH77NM9bN5bZqa/pdpPLkagXiMFx67mLrowcej+
NGJQfge/j0lu7pLkQyBbwHmKLJ11w1weoqEn6UqaVCpA/MQ8wSKKpkU7H1S68q2KuZPSOwiL7GjZ
RVHIyoZ9OpQEtASDrbpmLN5ImuYLxThOzHztusSnMysDOQ259kFH+RPOA/c0QKalj2zeyzxkpylN
DRv6XiGCSE08cJJdYBawptRoZ7eOuaP6ZXnM87Mstq8l0b6VC/kiHmkxxlgjrrgIug/4R2IXkGPh
ZfF6Njoup4meXyH2sld/vdr8f5Nwiwx04UH/uCC93mfZQrfNfnH33c2j5tb9736tSyk+cVqU0X1R
sxrmgwaXrfyKZRF7XjiuX0m4fzS4ZK7AgmiikkKhf/aMuW9wab/iK4FokkY2/1ryTf9KXfrExWih
oJCcYNF7W8SrbH4ogB/S2k12sZM+WZrXv6NC3M5byUfwsddc4UreSz5NhvaYRb+cTkcfYBqLGyTu
1jZV/8PTMaM2ZACOs9cig/IcPQs8ApiyjVxqpDUhvvXlBpQTz0DZd5yMEB4xJ0scj3UmkRt8gF1r
7U/1TD6W3n4qpox5fg5aMGtSi9JpvIInkG0yWS38zp4SN1TSAQKCY7G7ykZskcdgNdm0SWaM9FiS
4I3molTZY+XZ+xqkFKrgJxL10NtTTWp+R6bzoQYYTgTCjMsvkCXRgbPA2FhONx2U1XVZAe07pi4Q
XnUaaBHUG5ZanRhxR8YBUJY3KNyiIyNJujOxTKpNOPXHVVYnws8EQky3mlOurQOsRAPSlG8ccorB
V0fNuB2zkL0O/prgaUUEcmqqHQ0ZI7CNBUenCC/Z+0GMSfHkUD4btnapLt7UNS6uSOHDXeBU5q5Y
PF5tvR33VjwRF1CrGEhphbbhnRV3XW0mB7ZVxfgjNgqJ7wH+sWVFwJhrLraygIiIOrE+3gD+qr7i
wBXMFyNaSux2p0DqW9dBoX4qPjvW0uuqj/Rxlk/QIkmUtPLEXlWH7qIFcGwbuyqupHRQvSZqm42J
Oe2640WvCZ6jBxRbMrSgtp5vJ2eKr1F9FtAbYG0mYug3GaJNyU+dOHgrZqEeE51eHuAYk40ucdH2
QYtTAxaeWneFdwhEyUCflANYHsio8i7rLsi5pmMX0hF4t4TPHQ/2WH0oLILhUzLAA163Wt+rkKsv
Sznqz6yZBMGpzpod5B1x1zAvb2OiI84hQpR+kbXdSQuldRM5aXaRyF2+Rapqjr7EIGxPTBEvRFQW
kLh1IgKRHI28WHImDC/Da3TbzHJ9gPIScRFxa0g9p9kHOulJmIjTizSbiwt44cMhxpPjbZookqsp
hUxyqVp5wqxYC6p8xEDHhM6kYxyNKi2EgEhhqffguux+yeguOkITKuXaacgb4032G3JKLozGwoqw
i/KAPBQoKZGW63BNIvMY4xDzkxWhO3XJUcDFINSJPPStarTPopz4JcgSaCMV8mNuRr7Md3Mpso/S
JAKamHKNvYiZV+0NXsd0s1JCbS/tKldu0e9COZlFMdSuqUrhcR4nDbF9RTbkfjMb+tu6NPtNy0/F
iE5Hy7Mrkb6pjNq8IwcPD05bTsUh7zCWRp2UnQipsfd1ZDUfuoKcKdfWwllHXWoQ2FjQBIgxL7/R
gtC8kKZU8ssyC985XVoeI8FjN1XOiIqzdDI/lupAjyjSMDyK7ZYPJC8F76tBRwtkGfJ5IQK+uCpt
LtHkqRe9wfyRtwWdAKPEOFPuAPe1QB52tpx3SG1Hg72raKFINyZMuBSZ63WopQXqznS2PEeph202
p9JuNIYepo0VHSfBzDY3GZv41pas5rIwy/QqpOy4pJdh4ows6Tob81joZ1OgLBl6VEs0u5sea8dp
8WMuaZHKszpcibZgtw2vJ8M5k/n2nDFiq5R0dAJUSJGHuOpLuHCm0UaXTPUCGVp1ACKOz7lRStdp
j/ADd/gpvRtJRadzN4dEhgYtWEZBh9zvwkkiCc+gjUm9XJ072dDcINk1NnI32odQbLr3tWkXFUqB
GJSyCWG34XGU+0VcIE/OZXNDYKjWOfWnQaIDyTxonZL9mxn0vpzxfYDMwscR3eSminKTyDN1JhRy
eGoZXCO23rRR1PpQickMLIY+OujkFCLCEjcDMlee4xOLkFQLWvA5s/H1pi7dmtb3lqqr2FIr90fs
06FE1gQeq4ThuTVRwxd6p5SukzTZgWEnAA/z9FH02HlViBno89Eb0eEuuMT10eWsM2cFdchmD5dQ
WJP+hi49B/+HBLzuyjnyIG5DzmTxJdukppjOVGIM5GQ+BqvW/SLFeaQCQIAuAroDYbP9wJQ6uVXR
M4MNpXFo6W1/3Fo9n28v6wdWq1u+NgbGAYri+KLSunlXOZOySxIrdB2I1D52IyQGFZONdEEkEcTE
pNB2DpkDXm13zqZOcsDGqUvPDckKEdF0aFRGVWWLD0XlsKvU/Nrkq1tnAz3drNdCv1XMeqWH1JPd
4kCcWtOwDk26NGnd0vZqFRrZqRwc1ZIc75TOtM4HAllXrS47bl7ahj/LTn+oZb10oZHddlEIwpnn
xqq8GXL1zpIU6wh0uNo0aUa4uKk0bjBF2YGQIulD22KzrEFgI/ek5vpwsfM/h0libXOujejg5y5t
oGYW5RUdyula4PfsOxFs847VG5OVyInPM0WHvdaErDAWVmwr2BvKRRynWLMXwXgTO5HsUgmr2JiS
Zd2n3baQemyPWuLGtrkK8RDRNQwGnMVYEaxJ77YglNU5ydzSRaOqNZZqk1kR6Z5jbxzPKXGToBFs
Psq8WwsLeeYMVH+ZkMWyZdZmegsT+DyBHWLJ4BQxCecWORfYgO5SLUCUVEdZdlAhjU2mKvV4IJ8K
U81xe1B1/mSqfB1k4oF6NGvDBi+qseiD4p+vJakg8VYkp61G51HPKeXGKKw8c3DCa4C08ajO2FSJ
HjNZPZ4x25s6CaefWt3qaW16TiqrXmrDk48z0C69lQi9zWxzQ2UnH5dO+bEuFMVZaaKluRiNaeeF
RkqqZRlUPhM+RZi57LrygW9+hsvi1KRFr9JUI5Y+caTTpDSLVRc2oAoI+imN23BN0dvS4yWINed7
dyfQas8k8PzdgE2IC7jQ+CQIJrfGOKZMEX0gozlH5BCOifJWGsR4NMZ6Dtsf7MyNbCXaN+SWSi48
H4p5VS8mAs7GpTDWU43LlmsslaQ6VmCMDlnvl+hLrkrsm5bOrABiJ9FZfovvRnQpkxsAUSOZNjPJ
Cws9dCgPnU6HeKp3zgumrYsryCOTEgvjFdVa/GcoCkxz2Ts/ELQWodnHWHlpXkkvFVZxxdprRLd1
M+0elCpnXw75S9HlZ9AX2ubf/gVO3TMnwrbm8YloI2HICzziQaye10oc9VtLnYjg5gWhC/dHVfSd
U6lPB2XIBNzQXNNht+Ms+XTDrxQDXlZBnWFEm+7f8SZuVL/ZOKvyZNjjnuBrJ1iGe5rLEnPd4hGH
QyyEC/eFq3hcduCX8+QqnlQ5QSWCYQqBFhufVVi8Sf3mahdudZ+0X3feOOfguGLV7WRPXcVes93G
a8t74Rqe3vXP14CG1+AB06S0n1xDNExZkhXcic5JXDDqTY7PHVK63O52sNLyesJW8IY0bj+sMIly
cNKKF2ZPtA7i5DwH4+rKq0o/b/SMoGPyW4MjRCbrGvoPrHh6L1+q+x965qjLBT18H59e8BP1cTMw
zdshF6xvMAUdL5sr4zQ/0f1ykx0ak+uvpD0GCshjVubsgdh/6WX/8PxLGMGz53/SMXXKgJ3XcsNo
85TZCtjeL9bRKTzyVXGd7cVJu+m2zz+kJ85E9y/Kg4e0XNODb9AW2CaTcp75wbGyZoOceRg4u52X
XIiTci29aEykgip8O0igQCpjeBHErT05YUJs8ZzyZmJgcNriI7yGRu6bbrI+TbcE8fqETK7mg3qX
bV19TZdG3iabz4P+/7rpf/nCEljmtz/mrG+sfa/3XfX7fzTfkguWX7sHcUznVwXsRlMUGR3+IxDH
QkmNc69Fw38x52KK+4NcwN/gDM0/mkrYBVP7nykXkvKrCr0Al9LFTwwox/xLWV2IhR69RrDQyF51
lIXGsBwWWffj1wiOUasToWW5Fn2x94aS4Ktuo5bExUWZxzXtO2xBaMFqn7quU4huoRN0ZI+Fckge
cf8Ot1WsMjMs8k7UWti+RI2ADM9UF/uakMjw2ukrP4UruekBIS6U0uivh7ZcmLps5bAcsteRlrYb
M+JHmkzHE8m2u5UV9qdKVX+aYdhqFg4GeUujHb732p509QhAStmB9yf8a4oPRxxDXOK/sQmvdKKH
Z0g/o6hGrNiT1C+UpCLBkkUChzJjJUIyZnBiQC3ctWxCVRHgcTljDFUhpZAE2/WqH3KXjr+9kqdR
m7xY6bv3ZRrbh5R8mqs1dMNQsW4czDNWCIcvsS847acQH9u4V2hgkqKUiEQ6T2cZwElVQMSQGfhz
lqVu2uIZhXkL9pIq7qN2Isl+hE7ZKxtTdvW8Dt28H7WVgqBplalDfEa8J7YrUI5WmTCLTSWxuepL
xfKQLy08TFjYOcQ6LzIH7SRktVrDbW68Jk87v4UDz/500I/JM4m2kujKLQFdzVloSdKnLDblmzZp
tPdyjtmP5KjhJ+Dv0Uc2XLzlNqi+BJP+KJtUhF2wnFEN5Ro5IHWYHvJ8nXURiYJ6TSMvQsnU7azI
FXxKQLw7Y26UpRprgJEJvScyIZHhkGamvm6cMr4KZZm6GpdYTxFleFxESTiTMiLX47Wc2XrwjvsZ
1KdUSaO6bybR7nqUv8dOq9EBE2r7ZpgrGMhD2+2EIiHoVhLwfEWq3qSGI1CRiJwVm1rEzXokqci8
avMAuBBUXtOaDclv2RU20dGdHqUwPFIYmOWqtupqp2S1umvEUFz3lp68c4pSIt2xh9BmdWJn5Kn1
RnLsAqZopaY+iAch522fHhp1wDgCJz9KUSofxXAN7uC9zJfZ6ChnNF7EO7Me6YL1StKs0YAqR5Ss
wVk0pzOUUpiIDUYhOBHodbuGnvOplCW6CzRr47UGRWRd55AdVp1kwYZTkKjVRtDuFnjwBPGwhQo6
MILzZNCbU0Ou+lstpE6kqnOMja7VSbFGB49zmVXE5nnVdcOVFjfVugxy87gokvaiHw2+fsXoq4Me
tuY5seDmBbiU4kVy7ND2nCzTBbiZN2jgowu+WD5ewFWdgkVOYWKUZlqvNYoaV3E61Gg0pLQVtM3B
h780wFcos0twXsTRswlVNIW1jiBdyb00hYPlIQNLjxrFkvZDGwUfu0lEay3GK3MVRc6S5D6EEexZ
KBIfxtlq1mPWGhdalwZbGmrTVaQXFDcAN9mJMprNUYIABBUTurHAhWs9uWlcBtd1HxiYFfMk2TTi
wGrpqwmP7IMShOpEK2VllTeWWOOdI6Eqk7WQGAuIfO5YTWkLSZlIidrSpolKrek/JKjIYHa8xWkJ
gZMm0ulNEdjDRxj11olwpGwzQLYgopzuqmuXmnkQ1gbePLmuURg2FpjsyiRHfSEL6tBCWui65N84
Uufh+d1RoOWFi/gOQUNtu7iXoU8QpKwiiEtQ1jUBGFmiHtIBxmOgXUgvhVyvbck2NuS+Xkeo2N7P
mkppYs0hfd/uU4+Ic1OrFYkVlcG+BFgwV1KMhFvIM4TPBa4qQSebiV0m6SgL1sVgZr4Z9tLaCA0J
rJUIs6GJJIShju5pahlsLKjHJ5pVzVvedqJPU4SAqTLM6xTWA4TjqIEhZlTksdFti+HnridOubLo
U2ykMgbLbQJ5J0X1tDVlwGIsIuQPkFF6Xx0i6UJk2Hmrdhvvs87Ot2kTYyeXOcYam7JmO4ZV/T7X
zGirtKMJHwZcnAkmWAlFmzfpZGg3hu2EqyTFSnAKEajYbA9devFslDO19/MiDjytasftPEPwwpIz
3iUZX1/FxZdRX7mFo2W7WkvsNRH37GKtqvRlSGaHokWdamITckyrsvIbAfdZhgjhydqk7Y2lc+kE
abRO0lpzkXr3McScmTrFljE/HLQy2lg57splqDfXAwSdG6HQwCM3BhE6xsseMS9Qqnq5WZFRU5Lm
jNtvEUXd0YA+bVsSQ4VAMcXYrUVWaGCMm0zd5AIv4xpYSl6IhxpSnWBiee/Ma1U2B5QfVSm2Fu6O
gFNikvluoZziODgH6IgwM0PpiM5kE1YThKV20Z4omo4BOjl641Xf0At104ROq5s1Ij8w9UBc90kV
H4ywa7jNSZbwMZl5u26ahsYEIHb8NhpUQP8qf9/Zg6pzqKg4cZq0OYlLAfEwaO7qFHtlUfBaaIUR
uOYAWSHUsFCoEoN84cxA5pg2xUnXzM4BqZ3E4CI52qZQghGEhtJhb1bB+7nLQlQ2uDZXBFX7g5By
zPLr/ljT25kcyDb28Los1rM1SyhjbfsyRiNzmnRmRNYUz7EPB/Njhwuna/SDdtQjjeUBVBa8nUBt
zuvG0A7ryco36tgaPryUjP4CkJWw+oLIa8V+17Z9e17DyILESLYzjuBooemsFmG0WYg3EBqM3DyS
zap5r2l1g8uaDuMHcxZncE3TpGnkGcnggCwo1a6XTOk4A4lDu5jNF3ogj2eyhlrKzALjpBia7IIs
EXEIJ9C64C0KSYihe0bqkE6DGo23zR5Dleb5qub18HHdLE6FMwVH5J/Pi2xFVc4GJcrAyCbpIg3C
m4kbsh6tzjwPhkC+rtnhfexx9afVYM9XkmOmb9mhqaclr8PFOCf6YYZf2Bv+qMAK14arBCLUGV7O
vFNgx2KbiKnYyY2o/WA0SDpl7fQ1LO+xJkvA3HkwPTndVpycJXZNPCo+kF6XqfUZes/iqsx1/cgK
IHKuICFOANg6VIJkdIoRh0pyt0e9kDCKd5LbpiW2UetF5E9pKm1jaumDET8LF46XvRFyhZcJaKN1
qmEVBwcxW1gvIy/XbBhH9SSl7wgTkt6i3BNYh9fI1iSC2M8NMdqEghasYhPcChjl0iUOPtqlDfYc
ujpg5QVB5tObTNj1KXqBEVtpOz6Umjq9dMp0fhfHs7GBRM5COpasJWFuBif0e4C96GSSpBHCHnxj
OJ3tjQqlOWKt3G3TCUYn7ZSrQJmKDwKWpZvNZXRr6HFzTCZVd6E5RfQG8Vr6BgOtaTcjnz41JPIa
QcqUcq9LbGYw+LePQ8NgzyuNBC7qTXLeY0CIaevUGQc6wHfGM0h6fxQGgiV8fiMP35HkfY8W8VMp
1fJ4xL4gXS8UvF3hTILoGOirEDYqQu8VkmOtKtJuM9KskV+ZRY48YtLwC3ckCa/rbqHpNxjJeXWi
1R5NB+0ar/7Id8JSnKuhMp1Y/Gfnx0aB6BckuPmkEqm6rXuzT9ZY3aVbOc2rD3qMsiqJo/gyMEvM
X7NMf6OJ3D6PRY3OvqvC+BjuETumPifKa2pAVJl0p+oWNuh8Uw52fZyKnvlsRgb0HgUeuu2Y79Zc
Debc4rhRlvZFLpEXqWhBdtSWobymJZ18KEnCuiTVkwEWAJMpnTi5+TSRrOOF7NCPnBEDyoRZEwUL
QeeHjWbBS2wHGuT+MHaGLxo+f9xYxnwvxmm47hWy4umpB8fmIsUH489U1hpFpNsoxF2GOIxhWwf0
SHM55dBNhYuMMveyO6PncuVWad8m7D9ASIU8fYpVQa5pKgN2aEqkXCrxVEieBC0FO6kMWmWXki6q
SPnbLiuN2mvlMN9bvQZDFJCZoJO+DdYpJpGoza1uOqbcSU8I6qQzMyeAGSPmqDetAO51TachiW8y
612Bifjolmkf5CsrQGBCW3a2N1I3phc25nNsptVI+4h1sAB8b21aCaUG1XW2q94nQAHmcjVJ5htT
UpNL3DVtAkAQwuyLSugnwwApuTZGrBEc+HWbHLLQUZ71hGFIOt0FQl8M7OuH/t1fhzT+p3QQ97jK
AiQgrmM/dd7dienirumytvkqNka3lN1+/uv4rvkrP/DjAzxwLjeUPzgfn0/0Zqruvpz67vMVLX/+
x/42J4s4ZraMb9p/Xa76wV9+/nN4t+irstv7X78f2LeX/t1r+vo/t/Gd2IubaPpyM+6v8ktskrsI
vx9BK4ZhAan9eSH/9i+PLvMBUPPccZ8Vlf9xB/7Pjv3j1PafPPB/gzL0k2c4+W96AP7saZ6z0v/J
Y7+QOfuTR3d//y9xW358RNfC1NPG6OfnX8pviGAcGZrT3/C6g27//p/9Xny9xi/hBXgX2XRbfvZb
+q3Nfv937uvNIyclh36N+rccHvVwWTyeBO5h2b/hzpx1bZfvp0eXfn/0v+HWPA8N/+y7uEdP3f7+
71+f4PJQ7y8dnPhnn+qm2/fx/nuaOQXo+GePvu3i7NFH9OXCVdwxfvbQXHhc/P6f3zu68vNHf8E0
7KcfaRW3++yXr4vu1+v989EuDl8/e4eeySL82evvitu42LN5fcxovX+6f8P3eh3fRPvHXjD3B1+a
LT97+ftmX3z3nV86Lz979N/EU6Lv/ZX/Dd/Tqpz2N9+bChZf3J+9cDcqb37/r6/H+fNd1P6GNe83
HllZd/F3Plftb3jVv+tl/OW2a3/D/P6cqvhn38U7bI++vef63/CaH+1/YZJMYvGdm05h8NPvy29s
5uMq/v0/sn1Y3jtK//JbcSvokv6vX85E2ce3d8VNvP9l+mI2DQWeWY+J4+u5/3zHlj7k8+/v94qO
fzyqTvzlUTyuol78gT/qsDPmA5Kevz3Eyz/xtcD5ziHux/TnOBfuwh8t5s9nm+5/5ksh9NuTXdBS
cf24PHlwxq+HWU61PFxOcn/HHvzQ05tzT7H40dD/0sD4zJ4b2NMN2OsZ2ENSwHee2JO93+sZF0vd
cw/MfbLtfD0DY519bmBPd7yvZmDLrvm5gT3abL+eUX2ZrL5MRd/5vp7u81/PwFjSnntcT0uM1zMw
NmzPDexLVdOWLPefy5yXVvZvVqH/22vZEs343AAfFlav56m9sPNwv1PTvZ7BvbRIPy4nX8+4Xlyk
H1eyr2dgLyzSj4voVzOsR9Gy31nMntTvr2dcL6xlj6GD1zOsF1ayb1CL1zOyF8qxbwCTVzOyR/5v
3/nEHmE1r2dULyxg7kOY6NWM6h6I+OHe/luE6vUM7YUZ8efBsVdwK+7t2Z/bK3/TgX8Fw9IUHOOf
LwF+y3//D+gS+8/OHpedeFzj3JTgiMVd0T44yAMY7mF9g8uk9aWu/yfBddqiGXxwXd+ZQh8zG17D
A3viwvKdMf2AVPEaBvfHG/LDefTx21dl++Luy6v3T3qnXprn3RIrt49/Nn++3PWbsisgHF/cIQYp
HryRP/pS/vgq/1mj+kxBem5ye0xbegXv0rf5oN/5VH7MDnolI7ReKsNOHhOTXsew8AJ+AcL5hhP1
KgZ2z6p69jt7Qsd6HeP6wul6dlwPmQKvYlD3XLLnBvWUhPY6xvWFxPbcuL7lv/3PjuylVY7G9PIj
N9ndXvzjfwMAAP//</cx:binary>
              </cx:geoCache>
            </cx:geography>
          </cx:layoutPr>
          <cx:valueColors>
            <cx:minColor>
              <a:srgbClr val="BD0303"/>
            </cx:minColor>
            <cx:midColor>
              <a:schemeClr val="accent6">
                <a:lumMod val="20000"/>
                <a:lumOff val="80000"/>
              </a:schemeClr>
            </cx:midColor>
            <cx:maxColor>
              <a:schemeClr val="accent6">
                <a:lumMod val="75000"/>
              </a:schemeClr>
            </cx:maxColor>
          </cx:valueColors>
          <cx:valueColorPositions count="3">
            <cx:midPosition>
              <cx:number val="-0"/>
            </cx:midPosition>
          </cx:valueColorPositions>
        </cx:series>
      </cx:plotAreaRegion>
    </cx:plotArea>
    <cx:legend pos="r" align="min" overlay="1">
      <cx:txPr>
        <a:bodyPr spcFirstLastPara="1" vertOverflow="ellipsis" horzOverflow="overflow" wrap="square" lIns="0" tIns="0" rIns="0" bIns="0" anchor="ctr" anchorCtr="1"/>
        <a:lstStyle/>
        <a:p>
          <a:pPr algn="ctr" rtl="0">
            <a:defRPr sz="700" b="1">
              <a:latin typeface="Verdana" panose="020B0604030504040204" pitchFamily="34" charset="0"/>
              <a:ea typeface="Verdana" panose="020B0604030504040204" pitchFamily="34" charset="0"/>
              <a:cs typeface="Verdana" panose="020B0604030504040204" pitchFamily="34" charset="0"/>
            </a:defRPr>
          </a:pPr>
          <a:endParaRPr lang="es-ES" sz="700" b="1" i="0" u="none" strike="noStrike" baseline="0">
            <a:solidFill>
              <a:sysClr val="windowText" lastClr="000000">
                <a:lumMod val="65000"/>
                <a:lumOff val="35000"/>
              </a:sysClr>
            </a:solidFill>
            <a:latin typeface="Verdana" panose="020B0604030504040204" pitchFamily="34" charset="0"/>
            <a:ea typeface="Verdana" panose="020B0604030504040204" pitchFamily="34" charset="0"/>
          </a:endParaRPr>
        </a:p>
      </cx:txPr>
    </cx:legend>
  </cx:chart>
  <cx:spPr>
    <a:ln>
      <a:noFill/>
    </a:ln>
  </cx:spPr>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strDim type="entityId">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10106915</cx:pt>
          <cx:pt idx="1">10106933</cx:pt>
          <cx:pt idx="2">10106929</cx:pt>
          <cx:pt idx="3">10106952</cx:pt>
          <cx:pt idx="4">9422286</cx:pt>
          <cx:pt idx="5">10106923</cx:pt>
          <cx:pt idx="6">9421486</cx:pt>
          <cx:pt idx="7">10106930</cx:pt>
          <cx:pt idx="8">5575</cx:pt>
          <cx:pt idx="9">10106918</cx:pt>
          <cx:pt idx="10">10106928</cx:pt>
          <cx:pt idx="11">9419845</cx:pt>
          <cx:pt idx="12">10106947</cx:pt>
          <cx:pt idx="13">10106932</cx:pt>
          <cx:pt idx="14">9418692</cx:pt>
          <cx:pt idx="15">10106925</cx:pt>
          <cx:pt idx="16">10106921</cx:pt>
          <cx:pt idx="17">10106919</cx:pt>
          <cx:pt idx="18">10106920</cx:pt>
          <cx:pt idx="19">10106951</cx:pt>
          <cx:pt idx="20">9408415</cx:pt>
          <cx:pt idx="21">10106924</cx:pt>
          <cx:pt idx="22">9406730</cx:pt>
          <cx:pt idx="23">9406503</cx:pt>
          <cx:pt idx="24">10106916</cx:pt>
          <cx:pt idx="25">10106922</cx:pt>
          <cx:pt idx="26">27859</cx:pt>
          <cx:pt idx="27">10106936</cx:pt>
          <cx:pt idx="28">10106941</cx:pt>
          <cx:pt idx="29">33584</cx:pt>
          <cx:pt idx="30">34749</cx:pt>
          <cx:pt idx="31">10106917</cx:pt>
          <cx:pt idx="32">10106927</cx:pt>
        </cx:lvl>
      </cx:strDim>
      <cx:strDim type="cat">
        <cx:f>_xlchart.v6.5</cx:f>
        <cx:nf>_xlchart.v6.4</cx:nf>
      </cx:strDim>
      <cx:numDim type="colorVal">
        <cx:f>_xlchart.v6.7</cx:f>
        <cx:nf>_xlchart.v6.6</cx:nf>
      </cx:numDim>
    </cx:data>
  </cx:chartData>
  <cx:chart>
    <cx:title pos="t" align="ctr" overlay="0">
      <cx:tx>
        <cx:txData>
          <cx:v>Mapa de Colombia por departamento Variación anual del número de cotizantes independientes</cx:v>
        </cx:txData>
      </cx:tx>
      <cx:txPr>
        <a:bodyPr spcFirstLastPara="1" vertOverflow="ellipsis" horzOverflow="overflow" wrap="square" lIns="0" tIns="0" rIns="0" bIns="0" anchor="ctr" anchorCtr="1"/>
        <a:lstStyle/>
        <a:p>
          <a:pPr algn="ctr" rtl="0">
            <a:defRPr sz="1100" b="1">
              <a:solidFill>
                <a:sysClr val="windowText" lastClr="000000"/>
              </a:solidFill>
              <a:latin typeface="Verdana" panose="020B0604030504040204" pitchFamily="34" charset="0"/>
              <a:ea typeface="Verdana" panose="020B0604030504040204" pitchFamily="34" charset="0"/>
              <a:cs typeface="Verdana" panose="020B0604030504040204" pitchFamily="34" charset="0"/>
            </a:defRPr>
          </a:pPr>
          <a:r>
            <a:rPr lang="es-ES" sz="1100" b="1" i="0" u="none" strike="noStrike" baseline="0">
              <a:solidFill>
                <a:sysClr val="windowText" lastClr="000000"/>
              </a:solidFill>
              <a:latin typeface="Verdana" panose="020B0604030504040204" pitchFamily="34" charset="0"/>
              <a:ea typeface="Verdana" panose="020B0604030504040204" pitchFamily="34" charset="0"/>
            </a:rPr>
            <a:t>Mapa de Colombia por departamento Variación anual del número de cotizantes independientes</a:t>
          </a:r>
        </a:p>
      </cx:txPr>
    </cx:title>
    <cx:plotArea>
      <cx:plotAreaRegion>
        <cx:plotSurface>
          <cx:spPr>
            <a:noFill/>
            <a:ln>
              <a:noFill/>
            </a:ln>
          </cx:spPr>
        </cx:plotSurface>
        <cx:series layoutId="regionMap" uniqueId="{87936925-EFD5-4998-83ED-36428FF8BEF4}" formatIdx="0">
          <cx:tx>
            <cx:txData>
              <cx:f/>
              <cx:v>Variación del Número de cotizantes independientes por departamento</cx:v>
            </cx:txData>
          </cx:tx>
          <cx:spPr>
            <a:solidFill>
              <a:schemeClr val="bg2"/>
            </a:solidFill>
          </cx:spPr>
          <cx:dataId val="0"/>
          <cx:layoutPr>
            <cx:regionLabelLayout val="none"/>
            <cx:geography cultureLanguage="es-ES" cultureRegion="CO" attribution="Con tecnología de Bing">
              <cx:geoCache provider="{E9337A44-BEBE-4D9F-B70C-5C5E7DAFC167}">
                <cx:binary>lJpZc904lq3/SoafLzMBEgCBiq5+AHkmzZIl2+kXhmxLxESAJMDx1/dWd0bdqjt03PvmIx7CJIa9
vrX2+bef699+urfX8be1cz7+7ef6908qpf5vf/wRf6q37jX+3umfY4jhPf3+M3R/hPd3/fPtj1/j
66J9+0eOMPnjp3od09v66d//DUZr30L9ml4PPum0PU5v4/b0FieX4n979f9y8be3/xzmeevf/v7p
9Venfa1jGvXP9OmvS5dff/+EEUZMFOzTb3/88zh/fePutYObP7/69Op/vY3/5xvfXmP6+6eszH8n
JSMlEqTMGWU5/fTb8vZfl8jvNGeMlhgRInLM+afffBiT+vsn/jsmBclRjgXJccFZ+em3GKaPS/T3
EjEYjjNcUlqUGP9jlh6C29rg/zEvf33+zU/dQ9A+xb9/KnL06bf+v7738aKUliUrc0IZJ4Jynn88
X//z9QmWAr6O/8dksmJXpNtrykt3aZFXvVwtay+rcNNtmLNdFj3i0xnbmT8uo7XXe7ZvWqJh6p45
USjKoLteLtnUH9zMFieHot/6SpWqWI4uL+m3bMzZjTKdPqG+g/+ANRSpw1yS8bhoVObVQgaMDsXA
3S32syOn1MzmavPUVmJK3XJuuXevsTNGn31P7Uu+dcJKpXX7hVLjf5oMTb8KuvHbLWTtNY9UHQY1
zkbmNG2s5lOwbTVa3n3pptkfCoXT2attUdIJvRPZilmVFQkTz6qCTPw2IMWe+DS7l73c/Hs+RMYq
vfHiVZUmXuV+4/WqsqHe55B2iYdyvBldt90PbNg/j8NCzwim60ZRv52aMtOFbBkb4IF4yd6KJrE3
x4uhlKIZCiwnE9ZF7npKQTZLXlR0Wcj3MhOknsw8PexZhq961pRvHcFmPza7d1833osk6cLMIDkZ
hhoV+/zYtsmXchswdrJskvnT5sYmmUqL7oPi8+fSTOm4RoZ/LeOUfqaJhlu/0O6CHVwQhg1J7jQN
lzSj8MJXNtZpmcPtNvWZqGluuvZAy1XdR7GmY5pX9DrEeYySEB2Lyq2hPfSu44/Jr/zF4zZ9W202
HBeKh++YJP7IYSljhZqMjjLry/UHc9xeOaPQXGmVdXeiU/6V0JyUMq3z+p35jD0y6mlNp1L8iIPO
f2Qh6y9Wd/6sQxpuse62E85Xey/4QOS2oOnRFWa6wlq1tyK17mF3424kw778FdycKjpYIQt41cuE
VOXJ2hz16qbzUjh93Qa8n8MY+Vurlb1WZM5Obtb9TWJhv91RS7+x1Zmzncbp1C+2uS/MOsADmfSO
vLCnwvTZI7Gxvx0aXBxalM2ynMPwlQ5z4FUZ7EzqrWjFedv6Jcre6HQmY5HVPvJuk11XZKqKJSaL
dEWfSYODt/UgAqMyKNMXdWQhfyS9mYjMFrb8Ko1W31s9pivT7fZHJnijqpzE/grvecCyXwvcyA6Z
/HbRbvi57MJqOa640zK3E1aHaeyaUi69HZQcWKlD5crdbVKzHOZqnERv5Tyy7BtXlNwg1eCl8pNg
3weoWEk2U9jMJQYjHoow9N8xbZbbJunmMd/C/G1at7aTU4dsXjVobgpZlhuHwwNnXM5Q3E6DncjX
Gdm5l32L+m9TEdQmW6wxrTKR212uUzNcD5ZlTOZ450Sy4N0uM9Xtd6tr203uKFMPfejaZ42Rs7If
jeN12Rn0rotgh5oP2f5WIBdvBrp6LEGTxscyRvecurL40pehQwfa+fKeoMK87GxqXgIdB9gOTNGq
R7394ku1DlfOuvlrHNMQ6rz19NXPyX81bO7+3BMt/UHPReMkYmp9iG3WLYeiw0V2cfNCxis60yHW
qi/pdtdMq57rPNNmqnfht7ba20bB4UZ6+ZrEnreV5Uv+mU9NXCSsEW2rctqLTlInRi5Tysw1tiKd
eFmio0Fq4xWdSIcqGzL93hkqMjllhn9lUCePhI9DqhIuI5W5H/EgPffRwwoj+DcPNOwywr43tZpU
9qw4yV70hE0mS1DO6yL46QXGbL4OJsyDjERNY2U2nn60ft8fmCiLI90XLY6jU4jJwpUTOw4K5efB
daIE0fBQTJgJ/lEvdmS1ILO6X1en3/US3tVotZZTWKazKVYVKj6v2Q+VLYupFzOt56Q3/S2fYKT/
VPE//osk/kUjf4Z+G3Wr/kKJf3z89/v+zX9O49tbun3t/+3j1v957V8/gtj+NfIHo/zLh/8NWP4Z
Jf5fL/4Lr/wMk08f+NPq4P8ZOyj+70ilCi50P/Tr/3rHX4jC2O8g/jmiCJeIC07IPxCF4985pQLA
BResxLwEOvgLUTD9nXNaCkFQCeQAt/0DUTLye56LQgjGMRK4QJz9/zBKjj7G+ldIoYJgTgXPiyKH
MQGH/hlSSjvrCDJt62JQwz2OavL9LpFoC5FtsKnL5A+9Xabyc+zhZJ1b2wd6h222Jlm28z3uh/d9
ny9FOb+btLbZ40pFqyu0rcVWq8j0O1/bkzCqlXh0n0WB78kCU3OMzLn1iQjcsqpoGuQvtvU+t9Lr
PHfHHaOeyiy2djv4IqX52SvT7nXu0LB+6fji4lg1Bq/568xDcNWEuQ+VhufbqwwvqpE7h0N2TZTt
G6lBK8enUc1tvKx7rnY4mlAkf8wBTf37HL2eT7TQlshF2XI9pmzeJlmKuXeHBqbBP8292UnlvUlP
yKIhVi6JwVVBdQs9oiIro+xc2cVDG5AFaNvNnJ+wmJCTamesrMIwBSKtFRjVZhxYqIg1a3bVLK0S
FTwacxdFfNlJNfdNf2hcG5pqWgcVpG3LadRVN3s0lnLNQJsPW7/nfR2TS+2VcYsxdyaJbf8SlEW6
/YliJ76XfvRGmpmNQvqhyx7pQFstwxp4JjPr42vfUAd/mYIXShZACUqOmSv591aZhcghn5fm+9g3
2iO5RrJuxyn6xnwjG9budhipai+JEBtqP4e9r0gsdHd2RMW8VoJkY93wNexfR1YYfNjYJELNfMqA
oEQ2hN1LgeL+5JqAYZvkCe3P04KGP3W7ZQbLWGDb1RkySzpmxPf5xwYQvBI0lTClLlr+oKyem6o3
fsy+ZAMcH9CpAQtxsZtG75m18H4DX0x5EssoRB1oMtnV4ICGD13CODuDKGmDZIa3qG+mhKyuV6Rp
dwN7tJmrAgfcycYYcZpLsbPzlHXTeMHUAlh2ZlsyuWUgozWbnUnxjJuWqsugcq6rkSyheC38ElSt
83JLh3ydbHhaNd71oUiqpTdE9aO9wAEteJ1M34cg/bxblkC4cQFgNrajgutQL6rZzkKdaIgRHQc3
anzQk9DLD7sV5f4dlBc1lS4yWlw4vJs6dhx1+3mxxIHuLwK16kVw4/fD3pZzeWjAo3wVzeLw66BH
J16bFM38PIRsDz933YsCVGbVZT3YkfdVabctPIhMcXUmQWXu5EIsZyHDtsbPA4KlrlWZ3PJNj2ZS
9ZJr43/R4ETjwcfoZT6MLpGykZvmupQm0nw55EPAg5WMq7jV5byb5bjEvR+vcWg2D1KdsXGNUHug
7NwgnLvmsc05bupi2Yftqtdu3o+oC2Kuiwj4+C33e3dtVbllVdP61V7AdjSpsvM095ctY4uVjW5I
cW0UQzAtyrF05Xa12LpNoiurreQzvnAYZpQhrf12GFLQ+EhHuuS1XmdtB7kVirCzsHmhrrYUe/RT
rEbzg7YTYsd15nG/YQuch2uD7FZeT1k/DsfMTryQam234U8iGrrUQZeDuTarWt1VSVz2g0cE9D82
e5n/EFnga416sfrTGArS1vNKeARztHQeHKFb8TQ+dXvfx5/lyPkzEKjrq92z9rrFKwa7Y3r6tXHz
hKu2J117iZ7BPOPBiV0uboQ1mRjKykMMhEPJ7fvsT6uI8BKNiVVLnppVoq40p9nS4UlAxfHVuDcG
KJ+0IUmX0DiDBZvz6w62xHKA8jXqGttoryffKuDvfubXRZ77myatuQf0KrqDKx3+pQjZftB1RFrO
rJ9vSFLrWJssLp9H0uaHbW6A70TBJ6mWPrS5TItpYt2ThmX1PtmiuR2cimWdkT5tB2xz2xyYbVN8
dTPhvqI5Wvd6JCSCCuQh2nOJgM3P+0xiyeSYo205mZaZ1shi2gRAe9MU24FnZT9fMYB5f24ayr4v
XZ63Nx1VwrXnZlvG4T0NOtteIjiy1FWJRlyNZldQVNILz5uqzcVDi9RTMvh6FWyokF+uyg3YfA/5
8zrwp6EkSwU73ssS50kasujjSrOysrFjksGeOiOS6XMb2HDVdHM6oKkFsxHot+TpQ+z5ycf0aEI+
SB1ClBna53ppdgbrUThpfLrNCL6xnR5kuRXLhbf+vgz4y2jVZ4o/HMLm3ha9Pg57nOud5i0sRHxr
1+wVTPW9KUCgum2p1FakKxyBaRPJ+Q0YcPK1yH0hrcfz1ejs2c9KXfNiRyc6FKAujnfHdshGucRB
VUVmPy+9uOaGzBInm8sx+P5A19R+Q7SdKg5r0rc+nahtyivXdwIsZ2jB6ZqlrY3vLZXT4rv7BTOF
jrhJ5IRU/6sFN1GpbIW4ASrUYbbsVWe2vVFrDIcyrAOMLCywdgdyhnbCJe/T/aaUAr32d9u6rXIE
iXgKWrMjd/QOan56hVLzLdswq4wprpbOPmdaucMCa31aV6NkQ9WrCAO+V92aTk0Alyk06eRYBnFE
dMzfkgHDvOvlvdxWdRRoM9XkyqusU0/53olbts6Pc46UtMEXJwsGDg5431Sp719dsORpU4v6AkrT
XSVF+zqsln7bUmav/R7oic6iOCdQyUpj/2MbISQo++lmz4ayjrjz9Q6GtIopa6Ufkf0RZ3TrnLvh
uLtL+7bc+CGY49z0Q5UFyg5i46/KtoNk/iPb2UdRbUV3Xba7OYCo10MBjjUJF84r2Y75pB9g6pYb
AnsqLAlYcejfOjgJcsH9efT8nEb3ZdzzH0ENZzOA086ju9V0hxonaC1svNkHZSqbj+aSqD8a5x+s
QpepLX+SFC8RzUdViBZinPW4rOtR5eqUK9W9msyO50W1v2wJiODXjp6WNXYns4lvs1gz2NP4VC47
q9oinNbZgHNrKzWhvLILX0CHwxPA+Gfa5tfN3t/EttlkaEYrNx6vV9NWboIamps2OyRGiyqp2R6b
zKJzlhVwhOee7bIlHTthj4ZjL1rxTHYdPkN2EL8iks+f2yKhN+FV81lvfjLVWozsMpvwwcHNlq5E
77F9mfoEsAS+79gFw7cP3FHXoljJTbMBqc7jNL2CZq0vpeb2Cb7iHnjiqYakTt2qNIKQuLU/Aonz
t75E+lwAa539Jvq7qdvbb3Nqtju72VQ12LN3Rrh9SH5KNduGIdwBkloCL4shuthHiG3SPsVvom1G
d/bY7+h2nfvNyNY1WwflbA+xWsy2j0c3NmK6eMDpH6OfC1wVvC10zVnWugMZt/kz3ZSGyj+ncrvA
MZxTPU+Oadi32purgk0r/R6cLtONSZgZqBIk/KlBnKc37pAuT0NwHpN62Frf9pUIY8aqiEXLZclx
+6hdhJUOQ/ufAYvlq9TbqmONlgk9Tmgab305oi8bRDagBD25QtvgN2mHkU/wEmln9VTGJpd7j/Us
tQN7VO+kG+OpjFOaq3GcMqCc1g3umIBMxXkdwDpIyAnwj5Cxr4ZjfyD5Wn4w4Apnpl/udQnyR/Rb
s+afx86s903bGDkyvL65xfdnFBODJAZ2dJcVrOrajlWUgRAHW4jL0gQkqTH4CsrBsyuJelrXcXjw
7VZcAxFTKMPIXMYZXcKEvnnMUL0Oua60iU4GUnxJI/1OXM/u8zJ87gLH31Xej1cAuCDOaQw1pcNy
xln2JoaV3e94fg17+WOZ43roFrtdGa1VBVTk72nq0nXXz90pwoG9BZqNIKZKV2Jxy0u/QUqb9qCP
wBfd+y7cdoQSvleQRasj7Er3YScm/Njvhp4TmdTBkDF7AluBDouYXa3BRF1T2vGaQPTVgTxxFsH7
oOwqtpQGiYq8A4GI2YWtBWzFwcSTHzxkyS25dYPp5VCW801eNmPVjRxbSVBQz8KjcE2nHvBwxxwK
L+tuOWsGUJ3l15DEctj4ak7aN+tF+I5XoUhfoC4oeDF+dB9i0azTXUfor3IQFSnEmTa0mjeH5YD1
U1sUb3gjf3o6f57wAuuug6mE7VbZzOLP1BAvNTApiPwkDm6gRPou/zMvKKh8JrAkY7hiJVSZRc17
5RkY7b1h50yzu7Uv7sYsfen7AVLKqOpxbV9MH89NnK2cErvNmH2d8viNeIAGg/B9Q/IbAX9MeL54
xE8LDots8BbOljb7cUd5bRHfwW0tqkJdtx83Fu7WzT77efq1oYjlvvS3wF2344bSbakBAYrGFpJZ
8i4g4ZIcAlDQSHSb5+xiS1HIzu7FYS7GQSZeXNO2OPUqDnLR9DI26Dm1+jQxeA5GJjCeIqXTmDVE
ziT8VHgfjlPSoW5ARKqSgVFsNVRAwyDI15Y6iduPSHLNC7ml9XuxsnosN9BJaHNVqB9fdMteUowG
XId2VQrTc5O6E8V0lqxA/cmv5XxJSkyQufXp0i/uMe1rPdrkKgvacMBjc+xNDiUjM3di9gEUQ6wV
NDXEIfqsrfpu+2LMdIPSmB8GkdVdyhDMU24kuKRnSCUfEYvoFEKLIA/3+YGi4SeEG1EuvHjc27XC
K3omENaCJbzKVbwnVFTKm7VevG4f+7Hoj2bx6ZyDe5Umz0JF48AhMHX2YSCeVDGOtmImnyCj7qby
xpnIYCStqxax7SZo1klHPaQ1k0JV4/TN3HH4k0J7NWXobqcQsm7xUqwenoaPpKJbD/KM+LUI9EjQ
Rk5u091lBNNc5U5dGmiy1Dsuv1BIwitfZJPkTDyFcrmZW3e72Q5LcBQQG0JviGwHlOVK+t1+h+zg
NtLtq5vjy2aH5aD2LNQG5Q62Pj9HMEdnPmp0KKfGgcVdlyr6PaswtAPkBuVFrjAXciBNW34cU3/b
b5AcWNc8z2F1h77zLzjrbzqIpR4JuMLLNsGQg8u3YyBurKdWhBuEoGsBFDecBrwQkJty+gKsWrRy
GE0HGMjHyxjnPlZ4ILSD4GH9SFJn20OW08WuMqJvIB1exubHsPXzRdmE2yPtt1nLlPfNa5rsOh14
2+/QgoKst6uotzM6CDWsq5wt1kehm/kpM01+TfaIAWAy6LxCZPWsORyiRm/vGSzaaUPzemgLst13
jDTHKZujgLhp6yzUDjIdW+LSuQxzPFOWuneHM3qVGIfGEYIWkmN4Oql8gvOX633zMrVMc7gJbJqc
oB1Y9TMsc7Yv6iQQn4mcXIM+4vumo1diF6a4tp2NtyTPpm8dZmM4GYuhZOdl7PBFYIFPWmhxDQnO
Im4ddu3Fu8XCiRK2GS++AzvN9iLeo5ij+z1vxINSbNNPvVnjenFpL252TZSDCfbj1dqN+WloV3Rn
MPDMKVt062XhicO1hbjrwIoNSwZ27hoAYj2MOq3vqoGYH0wVPts94KVOxZ7XnKYMykGZyywzjxQa
pjcad89Dke/XfU7bL65bWN0Qo+/bEcXPeGwfwz5fQ97wko9xvIQcYHVjIzl63TwraPjBeoOPZsXr
Zpb8OGRMS7K2s1w5fuk689i0w92UCl0VU3wgkNTLlfLLavI7snZHG4pDKNFwYpH+cgb6QeAM5jH7
3q20hRbbeLUrhw6Gha8ABPc99uHAud4qDLFZzbroq3zoJjB7q4VdxkD3GDu2hTo48KF1Xk7oCGh6
O2kOhM/Mn+OsbywgZAVhY5CwJme2hVtmxVVW0kM2rlzOfN4+ugOi6hoRHgmFDGUKs61xixCopGgP
PDTLIePgGgzZF5nGsriyOdb3AnzBPfW5MUBGfZBp8xqKHoGnIwz3EN6FBJ2yyd0sClrBXYfQXYaI
qXI7384CXFqmeg/T0lFpVXZiLtxMRJ35Pn8urDm0bf845hAHTVlm5UrcWQ2LrZLOrvMmvhR9IhXe
rT00rBQHliUogtD9vPQMOjK4aS4L64lcWfYg0v41LoOQ89o8mwL0l+QJOuLZPTRlk4TmJ68igfDX
o/xktF8A8tLdBB1cZpvuw1LcQz77I8ywn8vmrlTdo1nzA87pqd22J7cQKjvfz7Iroa5PNrvgCXqj
WX4NeXErd5a9YsG/Y53vF6NNqMcMnHCwD81W3mxsu00tuuwK2kLbfiiIfokuP0NqWo95vBC1n/y+
tDJH/mD4eN6htXdpGpxXZbncbkS952286vb11pnhMVL6CGXnsczal7Yc3il1VwESgLYAALEfvfHc
+pPZwZds5fg+Ww5xl96+0HWtoYl1W0LWGfv0FkrykSJ/Hbl6hBZ5L4nPLsRNkH1m923hfvVhPmRr
AScwHukynMEZA7bA8tKiqE3oIH7KoXVK2xtkYI5WDxYyHfa1uOQQ5BMTHpacfHYa2s+ERuh2W/aw
+OyuKNo7zosLgT6UZMpfUj/UIMGvUe1PFjqWxw3gDaY6XLZB32hBr8NYftUF/64TODMx9IPsp1FC
xthW0J9A51aU7B6D4QN/skFvv8kKGRubw08c0KWdM1JZBaLb47L/EhPk8DjEEVqWAJBD/wKzes/N
fDXtU5X4ejYBXYsZKGto1ivD3JGT/try4UAIpClAkrreB6uqdUOdhGrwtUOCytb37VG0ZJIBItrM
QP+AhteolxOA5kvLi9Nuwg+3jXcQkt20bvqpt0Rho7pna8bDuJPDuPb3ZizuB6cViOFazxD52szc
ALN+N8w8OtNUboc8pkuv5UIziSj8QoPkCrKCPJ4gBNWyA2fl5uE+KfW17PVzsKOWqx/aswrjW5hb
e/iI4QFxcN13GqJN11V6FT/W2PxIlh6HVj0XUbxm0KSELBIY0KL1kqnl1rbua9GHrSogDzgK+JVA
HRr7OQp9gvldvjSGxVtIUDE0DjScefAOUvkZVh0qndgj9DX3AR36mT1sPcsPbcPvQd1uUslZ3efr
W6HMN0Ga4QCxETrNJn2fIes+MaJ4BSUuHkniD56ARTXuMq3koXExq/q2izLalR56QZ50mSOoz+aK
rvsLjs1e5dsEQePOa8+ne8dpACvXXcdhfbKhl1NjjnSe/4O0L2uSk1e2/UVEICSEeAVBTV092+72
C+GpmeeZX38WvvdsV1F1irB37Kcd/qKzJKWUmStXLjJrnGji9mQohBuOuXmYmol8bcPQO45oxQEn
ntRRlx0q1CdVnchRybXKRR5F9/mYUlsMk38fBVFsZ+ii/WBdR+wO1fKb8BV9NxYE2T/1JnbHaWa8
oHszPbN8nI40adGfrjk8m3mifVHQAd4BzhruUq5WP9B7yBq7LwtWIE3xOtdr1eG9SVJ/W6L+P5jT
QN6rilXfgK5878oR6IoxYy9d4DkB0xHOg1DF/0092xvDxyrRQiuolVfR0WyTISznhp7YBg0dv2/b
o+hLY0v64kEvVHSn21GzJ5WgaEh1HEvYS6IYAIgjI7R8Tf9EPBWPATfRfzdxNwB6dBZqA1Ay2J7Q
6gUdQfimIUaXZzF9DCkFSUavVfSgykSOMSghY8kHK06y0kpLI7YAzD4reSGsPCmlOYkvY8orS8Tx
Vx4Z33MkynYbxLpNi67cap73BR0RmYi8TlEEgeQSGm9jIJQ3vc43aCtVjsqmbdqozx4h36uS/gyM
wTb5pEhqADBgXfxlHAbVLvgYyKjUcqvwkHMTfVJ3+lyNDkpTu1WI4xs6ukva6dUIwItIk+atiZU7
w9ce6o7cN6U2Sngi3/roo9qZT2rJEd2tKkgTSwnr0OKR7pKsOBhmuM2VCC9+Ob0BwnhIjepboqov
oV6C5dTm3yc+qvek6raEsRcPnoX+JwD8gaIxSPmOqtp+GEHACQYkM6mnVlsdeIXTsgY9Cb0IZdx1
48Zg+PmATB7ZmJf2OBRA0PRY/6pWM9aQGcwttVT/lZdhdidoC4LU0Je7xNeCF1r04cuQTd1e1xQA
YKIfHkTjJQB9C6b94nBkid5g9OADMvSsuuK5jr6mmQEjDqKXrtT8e9Iq+aE2axR+tQrWBTCVMvmV
VgGehV7x1O9mlXSWKE10A+GttkjK/pEngQ4ku9XA4kj9zz44XXeNCIIdAQ/D3/J0KIiLKMzvdYCz
O8XI2ePUcCZFTnQwJ3KCQqJGXxkUmqCZgXb8PI1OpaxDjkwqEIOTaKJFyRg27RNacAOw+qlsiqc2
oAiDGTo3oZWoI9kNYQW0s0QplQ5m9FGZIaI5zehdSetsjnjZHe1yY0/zUduappJ+aD31Dx0ZyyeP
mGAQBWFcwyjJWHEcO6HgmALxGgt/2MVTVu5MGvR74pW6Ezem+knxDdpIlvfkjaJ1ZCdFxWcMKrtv
tFzZeKTrtx7N6w24NNUhJ2a0qf3MaKzRTKn0ioK7qTFGj8pYhJUV6Y3W2NglsEhoTj/zufiqRYEN
7SiqhmxqgCQoenjf9QVDZ6xpnV7w8MDRq8ZLWBqIwrQrXDEh/43VOtrpPWm4FZRaJEGvQmQPjbi2
eeElO0/xFVvRRNrbqt+zQzkG9CPV/VyzxqShqc0aM3ZI4yMpn8CnyZ9JUo+q5eMCWeWEnAywzyeC
to2wO78Pv5JODT6jQxs7KfoPhWRlAGgo7qefvlC4TGKqf6VK5ctSBaqZhP3wJUrAESrNSD1G6VAj
qRUCmQrTH7TI6B8rPkWTTIo84o4KCMwd28F34lqv8PQJ/XmsHhQBwMS3DK2u5h6pGGP0xo1+rzW1
vyUD6IxeMiEUZD66lE3HwdzxqjZ51stST12viaPAUfwu+0U8Sn56tdnvW9pO76qXaMzuMq/+6gGS
+Dw2qYIeREeH0eqmUByLBGxJKymn6CvJ4uFrFqi57iCHafQDH00FoS81qyG16gh3GT8A1YPV9bzu
ABulyMjHouqRDdGKIE4YYEQ5/UD18mfS+d1kZVpYTQffCPAgVOh/lTs0K5BGNcFkoE4J8FjtYjUH
nE/HMPwkULDncmQJBbMiQ7Bx2tyrlQ3xR5O7Rqt1PngUPVKnvmniTdK2I3UKajaJTEyggFatZyx1
wiqjqhWbPXLRakSTzyoHPUddbfaGv61rX3Ron2nedzUyw0KmpEaPRu9yZFM6AvtXDwhuYoW6D4qe
VyRD5TaaT8V+MmrjSW3nSrBD0WPO+PQWLd4I7IGyThrEhpaMKMAHpOFakhjaU0rplMXANjLyM88U
9CqFkuGx5bxtB9dPWyCqus9Q1uIfQeagvJohKW9CJtl6NGYOYYjRss5axp1IFVl6CBB1BRpOeloe
eeeL8JiDN0e+6Xqc6Mc+b4fhWMd69l5HbT9gBVqCLgnBTwPZrtQ72wN3Iy2HBsnR6Jm/QHfVPzzu
FbU1ATGsD1hA+iSCTkntGsCRHVUgRdiKyCfgJ6CPtBatG1FsdLXJOll7fpw7Wg88adeaavOLKRqa
HSrSFlUmwfTJ68GH0EWBhqrJJjwaTRz+SAcGTnHRmC1YrklGQQ9JTXN8Jg0SaTVv0vaQhCGS1RzA
N3ijRjvI1vPAyFG5IlS362i9K0E5rqwJDV7brJVSPcIz20r6Zgi0oPHNtJMJyDwoGZO+CC1lLBX0
17nXHvWmEuXdqIHbsp3AZUHvP460VMLJgVProJb2IL4UAnlPnIfIt8EmCIejUpeT8ZJrCgNLVg+r
B95OhiK530S6TUJQPB5B00QXGOUcwpfu+1qzwUYYaJkZpY8aOFIGJPahwe4iIymsRim6aUdSQIUv
aH6H3VFr/Q6pzaRooPNwD56JThz4Hb2eCfCUBhVVSwLQoLA6sGljp2cm3mTCkTI4pMuQIHeGQgYr
B9vGdLKoVn4EharSuwKkHYAhpAPClHtl9HOYDHCUwHhFEqlHo9uXuXjqlDxhEgwe3lmo6AJqkwCt
f5RyJvpMqeqZILqM/fACylDtowwbo09iGjTxNPp98j3Sp3ra9UYQlK9pourEbbiCCl+t/SKwIqRv
3ueEa0N6JEEdgl6CvzKggxa0iNaDR2skRF2WvhvKnAwxJfAj1zBqAR5ng3/90ilNlNiq6EHo7oOo
4raRBMHnjgigV0oe1d4jz7TpZ1+23iRTzYtq7HE4vdWj4Ud3nuh6YultZSpoNpS9eqRR1f0oAxRo
HsA/w1bSDCgHOv/FLzUuFQ1EZjSQQMfQx87K8ZzlyJdpiJI5xwKMTaFFWW+XrIx7KwimDgmOWVfJ
xtcM8cXsldHcN30TcydhXabYqTC0aD7RFlnT5IcFrtXIM0tQTa9tD10CkKIVVkd2XQw8ADjNS2Kh
MQfujMZVL3ImkLkBwPoC5NeQVIrx2AP59u48s8FDw5B5+06YBqEuA952T5WK/bTQuzK/+4WqHLmv
TC9jBdAG+4d2iJ0PBvintElNxSqBGs00B3LfUd4NGzp6YheCh2mD3YUMW42GPLXBk0e8Gvx80veF
opuq03QIbvfojKmPkZ5kw7bMMzaiWM6A+NRhiYLbZ/WEm5nUZHDUnpv+e0Ub9K6VJAkt3Ba8AiNc
7FntCDhGycQ75jAEtrnZE2iDy3AvvJcAASUAOMNaY+tpDO1cU+dqbMWU6sBXfXMcJXpSXrDTYzE1
h17By2KXk9fXdmdG+G/Q946YXZnlROwQQE76pIHVcGcgZuzNdIzrjdo1xTf0HntqNXi+C4sQ9DJc
3Y9I+ClJQy+WGWvUBvvgIS8eq2TAeyIms0Me24TvVFdCdkBZnj0lIE+nVqkYFVpTU5OPTtt2uLmo
ldE7GbRq9CyEnUl1RaU2gWwyWicbhbTsk6bhaUfTJUNASTrcPUcJR9DJLDjBAA9KxYgyCffUauI8
Bvkk5ShWQflBzj5lhFR2X3TsHoQRw9sI3I4aMEQ91Xs61L3pEKAhIzrqQV3sWIis3UrbwQANZeI5
SqM+qFupYt+BBaWtCi6KoEwcmiD0yT7IgdLZTEuLkA1WCdrAp6Kvono7pGA6g/tek3GvIwyBfp70
fQxUrGAKiDBRUaUFtacuAOn8hPV6Zdjl9yzL2awLJ6pQ0cIiQuUgs4I1e0ojzbgHHpEH8krn5vfA
oeze7p3QtNt7fRs6bef4x3inuZoVOdlRBDJ+BxAohd069fb2T7kgtOKXmDrVKeM6Gqe6dv5LxoaN
A8vjyE2Hd6X6DrdZWStGlU4Ys4JRLkwNBFzVVFUs1FwYqAOfRoECMIy2WvArID54UM1MBzOKJHtC
Tehr9u0lkfM1LU1qZGESwzqJAsRNk6UzuYbbb+ihOzQWujo2OeYvvmxX1jiPJv05zkuD9HwTI+JP
CW68JhuAf0kxWBnZeeJ1ZVnzX1la0UFy5pQwE3u6cBqwF/sx1+rIEUf9BwjBG3CorOxjskeZOOPW
kLftzVTmW+bM80UFUdB7ekE0mRYfEVBCBJND2OSyUOs7s32/bez3mZxbM4kwGVN1DVREyuczPZv+
yuJwUjiVKIzs7rXexJtSttKzuKtu9ccVa/NvX1jDkwTH5BTbyWY2+ak1QKI80XkVOY3sneYVmHf7
MUjtG90GbhLZHDiN5T30naXb8NHQrQ+3f8Clw5in9sXCYTIfKV8TtVSqIwjQ0VtDlE01rdyDCyOG
qhtC44QwDP4JsuCqR6AHaGCNJk7ef2+K2K7HEl2NeMXKxVb+tsJVZjDQEEGLP9/KKcpaUfgllWwT
buN9vJn2mERyy5Udu7jTCzML/0COYdBUxaARCHax8lGr0codvnw1FhYWPqGgh5KMERZSO8QFBRC8
VKerNuFGOYq34V6A7/zYDPu/dISF0fn1PHH7qUdhXARYFtGq5F5TARgqIFfL2I/F821TV3dwfjbA
6Ma0hLZ4FUWFebKhCClYKIBXS7qvQ6/4l00U4F0zSjBhqumLY4qoFjZAdhNcLP0H0qHqkVg+ohl5
ylIJrr1ryklZMXrNz09tLg7OBNRaBJEAAkK+xmbkULr3K+Hc3r1r7sGR1oK6Q5lmqHQeXz05KUTO
nPdFG/9+Mvp7nW09GUjDLixh1a+V3QXb8suKzflFP3umMGF7anPx4vdVOKBPF8QO0P191TqJjDet
q2zS1qk2ayvUrtzkM2sLB9EaUmcYpaVSfAU93GlevH2xo8jhPqGNlO3Se0ydOooz/kw+ez+oHdsg
DT7Vd+Wrdpc53AUVZnd7/VcOljMMQGPqGDM/qr64HBhjnqgKsqf0VPC2AoxMhEdjLRZc5CfYY6Zi
gFMz0MhlS4/NfN6F5phQmRsHnrdOUaBYDn6W9biymot4ujC0cFMmJhB4iBo7mvZqFG+e+Rw1L0H5
0SaB/Jd9+7Okxb6hXRpMox7jppfZ5GLotNsa2ghaqhoMv26bunot/t/glYEwYywHooCdljOwOcft
6NXbADB9ADEkwaXwrMoGD/Fd/H3A4QIT6Rg6n/NJPrvxyUUk6AyDYYLVMSNVnw2B5jktSwZiEFpf
YFd4buazUcYE8H2vV9NasnfNYU7sG4uHIEmjrEOhxGQ/iReSRW8TKXaY3njmNFh5AK65DF42jNbj
3VEpnf/9ZKlCBbUcFAEmtaqxfPRG+kR3kty0Pe5bvreWOF+7b6fmIANwai6tvDxLK5gLzB9gpVj6
iNIdA063XeaqFarqqMFM6AcYC+8c6qBUxjBCnAWzvfE/lSbelW5YuQNXoh0XJ1YWW6eyCuRtA1bC
KX3QY+0xIMan/24hi+2KACwRlgRUDih7rXgwAc6XOnh3FBXAf2dq4fNtqKuYtsNqjOGx6myQax29
1Vcu1srBiIVjj5hDMvk4b1nxyD0AVG25R77+8i9LQbKoM8aoUOdfceLTXZz66FZkDHz7Fn34Lnsv
S7QDUj/5pz37Y2jhZyAvtCXPYCiIusckNd6MqPvGzHrlWb/uaH/MLBwt70Q5jVM0o5DMbjJ0R9N0
c3vL6Bx5l3mAgDsbGI4VmGNd2PBSD21IJUqRe4hNI9PnydWc6cDtAnw/q/1MMSFvB1J3BltY1Abu
EtuDXe7yO2JjrHBf2flj+wi6SLTyy64+/6e/bHEHeq/sA3RxTKk9gTsruxdvl9rBF7oZnGibPyQb
4/X2XvyuWm7txeIq5CCHEbPBXoz7HqCk1WNgxml24R7SGi9MNk7w7OXWdNQOwcpir94PzB4ToDaI
PtoiG8u7DDFlMkypAqlXQ00mmDkCR99ZWeGandkbTm4ImhBAq0pjDqllAtzcyl6ZbR7mRFrcxTvv
gUyOtl07Sm2+3hcbe7K8RSHXFBhIKiZhymRHc0uxQHJKK7s9phtmGU/GCMeaZ/Pt+tDcG/tchu7a
Bl+9Sie/YP73k4UHaDzWBkYvZRf6w30Zi9wtAiH+5V0AV0YYGAhnmr64TFRhUVAaGRyoBmVWBYii
KhgcNVfM/HaHy/38Y2dxNaaqZWE0YTW93cni1XgDM3qDTv4d++E7XPKXdIdJmXvgszZmID/WLop2
fTf/2F9cFJD5FcgygBLJNgJTVLZpqXYOQMzfgiv43viWft++qS+9O0rdBqnpWPwyHolireVrK7+D
L8JKIdrQx/gjlfHwPUwjO/L8la0mV28MhuCB3hsAGtn87yeOI0wK1mugQhHG6qSBqkxYkfRkZ3eQ
vbAxQlS6AfBTsvL0z55yccKmhlpXhRtBSGJhFn06UDp8JtX6F2ayu/iuVZ4D8yX/XymIMyWIU3Wk
q3t4YmnhS+oIOjX0WfC8RZ8Ysut0/Hn70bm6g1BP4NyEWoLKFs4y+tCPMTGsJdMp2hBzy9nk1jRe
Oyjtyo6ZSN0poD4DPaXFQaVBR0o9xEGZL8XOdKetadNN+OgB5/alt5LPXDseE4QqFJAmyvaL99pv
oHmV5sie6bDTdJFYWp0/lEYulUjZ9a24//s9nEUmGJ8vnRCLPdSLwIy6EvZSdXR9MzgEeb/BwLBz
28wlVIpC0iRA9DTBNI7/nbsdOHNKDto8hBaOg8TI2EN6NG19Qxz+RZHRyiaSa+WOCVhPZwZKEFVd
rGoIpkZJoUUjRSIx8CrLfYnpUNls6THcZd/6OwwiNJ8QFJ9vL/Oay5/YJYtngxSdUYGgYMqiQQuq
yqSvt+5tE1dzCWDAWBgAUoDOi4geeKEotR4RfX43kp8x8qSn8eg7nYUB00fzad5SFtvr2Pp8X5cv
hwlElgN81qEdtdjUUkHl8jufx1SKRcWPKBptRj4y/V6DTE6S/cteCkxuaxToHzcXzwfkjGIt8OGZ
HqhbECKCas/TylZee0DMExOLFSmp4bPQQxrchRxeCWpAVhboK9aPvDEOWa5hqD98Nn3+THp1i9HD
e3DG0WgdlDsWZy9j2WTW7Z901YH+84sMdeFAfMpNzLFg0TQEESpG63znCz9f86E5Lbo8yv/dW0Nd
+FClBYMygfwi6QPfDzu0vyW60Hc4Vpt+yjZr0ZRcd50/9ha3vymrsI+SGRPYeJVV7zGo6Uy77CV6
ofegzzyUnZU9o8X2ybtfQz7WdnSRIXI9yhFoccZhHMsJpKwI48+3Dw2igde2U3AqINyDcYBFhMji
qUmDETbATJTiI3WGrbeNntuH9aft0mWhaoimJEQRGXRz1EX4TkA+bYoUg5Z58Sh8sI0ExpbYXwcF
DQCOoFxHGALGuNizRItLPQk6DHDr4CajbTFiUBZcM5pB7Wtl764s6MzWfH4naZCaxoYHMQ0TGScm
sXuH27nphE4gAzxkFrHF5MYyNd21HvKVd1SDciMFe0GnaKktIbkW4oRNUpge3tHpLXvl9sC2GAXf
z/UnBbnnwcRxaof+sBadLkP8meElFte3kOTTo16XaVV8EWYyD8b7GJLBoDk0vvxuTFf2+MoW6xyj
hwbHWc6JzPkWZy010VWrPDmaIJUkT5i3sQDO2bdP8sqyzqwsDhI4tTaNI+54HTR2pR+C9DVW3KJv
LA7xhtu2rqQT2pmxxY2DaJZvQEeK4fBQ+bkYVtl4u+SQ7zSpfl+rMq/c73NrC1TG1zxwxNPf1jrp
HzAOs6VP4BZb2lZ5vb2yq7sIoVPBCIRY0LQ5P6teb5MqLmBqSnOLN4+1ch9WuttHqA6aeCUOXL6N
WNeJsUWI5RoYu9BO9CT0qiyq3Ofk++3VkNm1zgPNuYVFhO0IKHFpkqPrtJtnVWT7HMl0E9v+ztgI
zYrdtbNaWdKy44WQPGlK2qVOHP806VMfPtxe0drfX0RO2g96A44Ng9gM2FfTZM3CWrdNXCmCzzbt
N7J28iQOxkgyT+tBzQ3syW12tLUmF9wJC8xkDBS74hVKOZ1tbqrt6KoSFY/yxN0QNXn3fvunkPl8
bpzfslE+mkYL6kQw37PwHhz9TbXTPs+gjuGob7UkNma4n8BHd5THNSrHFZgO9Y3G+Fya4I3WF89W
ExRFTRvoeQJlbR1maxCssVPb6wATxpjKtWPJMIGyhihfO2FI5SEpQqKrgtdxfgMxMVurU6kpkgVv
I/lFirWM5MpzLJjAe6hy9JtBdTg3ALVSUpZFFiGEf0zJk05fA/K2cm5X7t2ZDe3cRgwO5BBg2MzR
npJXdC02uHY2hls3c1ayXrVeC6Zn9hZn5SU59NOgWOdA0PYO5L+HdAAF08KcjlNsgQc6kP1MnPil
PYDtd3uta9s5n+fJbclMaOjpArSYPH+cvJ2IIVO1VtddeZVPl2cunjGjHCC9F+kUasVB5hikPxha
8kU3q2Maj3eipavEjvmAFhfvxCJK2PNVBayrWJ7AYnIX3ofbaSskmuhPUJ+V60nllXoZAec/LkmX
9UBc+6RrU1iroZHzLbsDhX8TSLYzn9WXVjK3+RocQtdzbp/ctRsOWVuAX1QHjINi/XyRTQAejgFt
BIc8qHux4Xa8V+7BZZ5AeqMOPxSbv89s8Y4A9BIQDNdRyi7uXpZBRymcNCFV8wVa0RCt+ZFX2d3t
dV2+IOdGFpcPS1WGwW916bViYwQfQ7DW9FyzsLhuEyA8oMSwAO0jK0hzu28//rs1LG4V1OqCknvY
qMJLIdfnuVNTbm6buJLEne/TIomrUhApK7VVJHmY3ORxBjHYe/6DvVVPilT/vzLt/wlHXvG2c3OL
LM6cgnEKS8gv5sytP8db36lUaAtZAaY57VYaHyb0o/bTSgid/+r5RT63uvBxRQ1HEyNcQvpTjOx7
9GIbghzvYZO+x73/7V+21ATJxDQNAKNL4KsccMuDpPPk8INA8HMTfvVk8jEz9BEt6+9rpcyV/AAY
G6oog8IWovXiCIMxSXJwhhXZSP8ZEIqdPISaOx4TF/0JcYehcSf6TGxValvaHWOxksBedaFT+4sz
hWp7pHg+KtXeBhXSxiBNIdFjju86B+rRrrl2tS+BjPP1Lk7TaEuz6EFTk5C01aGBVTpREuxjT6h2
CTGqAqp/a/Ht2l0/XeIiSa9JXjK1xBKbBppJkMuBTvhtr7mMoOeLWkS3aoA+dqmiBE8xFzyE70GJ
0TVoA/2LFYHXfmZRkN9MrpM43VTDUBgx1WQ/aJK1d3kutrqy+wcjHJ99QOnE2QX5pEqHgJUdamuI
oGQSQ18ALUCp2KtG16w8X1d6jxTIOYYfTMAkmmkuHmEdwhdqlekIx7veKX0r2ZROdwf8Al9WcCFo
8RJ9byxzkzkTJHZR8qzC3FecEVcdpEWiUk4vYCcTcw59NQm8lWbtdD40YUfzyIJxHk62uQ4xpL5e
C9lXnrMzm4sLx5g3zIxu6HltmjsA68Gr7kmOb1KAPFU8k0xCFn3S5YBPQqwy1q/chDPbi8uXdlqe
Q4UYgiocHwH4HEavt53nSrUKlunJhi6uWoBZ/HEocaLacbS7OxBct5HUoOizzXe5BAt5rVq99n6d
WVxcPRKENNIFljT8UG18ReSQo3Xd2b1E/6/atNuVBV5mlVgg8h/0yigx6NJlVRBWah1iwc7b4Hp7
CrzLYjg4ZV9t1pZ29bDQLyOaAL7Gln3GoB+VVo3gKCL7iLv3IPt8ey3XHBGRBd99wbde0AhZnJVe
emEbkUzIEkOVPPsSks8pGiFQFrtt59o6Tu0sTgihj/RKMzu896WdIJHSrtWDKxZ+vzMnD6PeQqiG
G1hJXZMnU/G/pRjCXFnFteQHvRucAz5PwAEtLZbhjaIvIK0EWaXWhiDWFsNKtLGq7+oOEtOvyMEK
238xf97euysXiqlIRNH746DZk2WPOxm9yocmkO8MLnEnKgu2nec/RpiE1EeL6PlJWbN5Gc1gcwYH
4eRC50vIok6nHCNDiJelM9oQC5aJbHObGlbwmaPLgJl1y8+3q5nQZcV9bnY+5ZNTLAMobiY1U2ak
5Bt1Y6eEUL1dv83cJvor2cRf/mFvsaPoRwuC2cVlzQZUDYpskMSS897iK0JP3SHE00Fsz2Lb8IWv
9ASugKCgNZ/Ym9+WkwX6YaP0HVSaMI08QqAdkXX0SwetcemVinoXtTV0ceIKk9KjYfkFVLssSGSr
9sqyZ0c9z6fx0RDDZFgxRaLFFlFXCyH6XkIDzIl23a60PQklb6/fBS4kTLt9CgB4lvcRlo9570/l
9wTv29pPuHxFz3/C4qhrju8WoKOO+kHy/QwHK6mFNuWL5jYb5T3/vrLi+c/dWvEixx66cogGwn0H
U6W22BTusK17EB3d0J5s7gZ7wKurqMrlcQto0evgOqJigNojXwT6TGshPY6EzZnbzBMy+3DvucZG
kxhK362s8OJMF7YWgV1AkT9kPmzNE4WKhSxeQsvIdPujgQEWwyq+t66wKig+WLGEML21dnsv3oz5
B8yfBWMGAWnfXC6WF2ZIPT12fIx8Uh0Ku1+jvw5Yv20wfJcM8Rd0n8UxRgroKRyf3XImb8CYDgSt
BgwToyYstLX9vPAYrAMjjHgaEOvnsbvzq4oPixiNL8DaV6AEhm9p7FTUnzNZte/gP0kMNRltUw9Q
miUBulBfp6bYJeLFz9b4ZJe44PxLDDQZDOQbxNAWUTqEeAYBihU7bIN6tASc8NPYhvthazreljEH
jV/i5C4GrfGlrr8ev4JxRlQVH2YBzYqpC+M+ZqihSoUdH3J896JFZIDyf9GvPQfXdtugKACEbnK8
w4uDneq0V4I8SZzamXLLAEGo2GoPY2s1DlQsNr5bQcF5pfhYs7lw2BaffYBocJM6dHIZHl5Nr1aW
Nd+5s1cHm2fMH7URGLLFbNQCgFQqM2igUgUJfwV3oii02var5Ii5JWrh+0qKFbZ8Bb24SOlgUsAi
EEEDjfTlgGMDiRSIZ2EjmervuAouv3iH1DvUJ37dfnCu7d6pocXu9RDAwjBzmzjJrKLZQ8gp/nnb
wuWDgqXoIKahh44ydJn4GAruupLDAqGfJ/2hLo8FX0kArh3QqYnFIqjwCgy7RonDdWXT9ClodsbW
KH4Q0+mD3rq9nqtHc7Ke+cecBH/adaxG4xr0LRKVb8Egov3UMmIJH9pU+PKHslKpXD2hE3uLq5vQ
Hso4AvbwMR87JxUg/R+3V7S2fXNMOlkRWGoCahHYvqRRnhIowfvpfaIdqak++nxt3nRlOfriMg0Q
9KN6CHcY05eg//AhS3J7NWsGFrh2COntAMBQ4gzkS8getaJceQ6uOvRcOwDvQIa1rB/C3G98pYeB
FALMIStxN+9nde7by7h0MyTu0J2dZ9uQui/5c80sO0EnJXFK420Y3zzMQUGEHmDbX7sX7AAzQQ6p
zUPGiwBZco1moI6iI9Xoua1CM90KPercXszv4dTzJ/TcCj13saibrww+tOREmqUqDgNdNLIhV9ZI
j2xUB4xmjGIGycvg4IM6rmG33pFhcBzfkLj9Qy5RBrwTp8udvefE16HJFQQdZOidspf+NnM92Vig
F0CdR6YycFYT5Pl2Xi4cCDTX8KVVTNSe24PyUu9D3yVFROyd4RX6Op/CQ4LGP8Qi5ITGDuhLcsDX
TFYhoss69/dS/5hevIpVPoiE+8E8dYKBaBk6MSAc79Fw8h1xNAixWmsDn7+d8mK14FOjGjFQYP/O
pE92N4fmLr6YBJN18lJnbqq/E/MXxRdahxJobTdrakIVnazMll9eSJzpidWFC+OTOfjEQgSZqTzd
5+hRq+lXHSTr256zZmThwa2PTx2A+4wkALRgi6aNkxbqaxyXn//FDgftBf1+ihz53GFGAv13zLLj
1NhzwCG2qr/ytl5ZzGWzYvYN9sfKYjUlNDkZvn4LXoVdQzmh2ZX7SELUQwGhoJdQuTpCkUWqVrTv
/6HCOLe9vIIqvs6gdJBbY3WLevWbxyFbaJCVm379vP6scHHxWhr6dOTzPrbzd9assXqDVtCKkctY
c76UxRXzMlSkuo+lgN1zhOKNjS/yytv+cDUOnJzUIt3QWIZPqaRYhyY8W0uhIgNAOUOFr5bK8bap
/+P6/tmzRaoBZlzQQ5UIX6FAoesf6k237d30Udv+Q5l7vnGLlGP0x7gKNFhKP7ffqlf1Yx6uCTf4
nIlb73rX3FA7RYmt2+to7IpjLBOQMEuCUk0xgBajoo58vP2MW3nPV67Y73ru8i38z2YuNYKUHlqF
E8USawff2hihCW9DKF76DsZ/5YhL12/8fbMPN6Mbd7a6FfcAMO6NI8b+3lNp7vKVV3LFV5dKQV0d
m9Ajx7oN6JB7Or7sMP1Y8Z/5bbpY8vwVcBSY5uXbJaIEX5n7H9Kua0luXUl+EWPpzT7StR8/o9G8
MMZIBL23X7+JPnulbjS3caR9UoQUoWqAQKFMVmYOMqLBiW5o4Q/CBXdQ8d6kXuTy2BUW1/PbGFuo
AJtUGWsh5sAwBKAAdVVFUBwbCYAGnEt+WZLBWT0xxN7AWByM2sQlH8i9ngKSoZv+BClhaYycRD1A
PMepC07+x1sccxPVHASoA/WR6LjZU4ZZxZb3ai7HZKhHmyJYKtA8YDwkULaVNUAhBeXDcQ/yt4/I
s0ACuy0cwVEBPFEcwA9AAhC56ap2MDjYOLwzedk4pO/QyW9gHCgo2RMoXuA3CGvjsXshXxB1ccET
BykB6QZ6Wi/CSt7PBwx2gLXuIeNcieVo8MQ882kp7rmQDJhHC2+TlQ4AhW7jCivrJfiIXB6Mb/Eg
nVhjPmoUZmM29bAGvjtnll70FLSb5DkfPgqxtom6CyzeAi9TO7q/oFpAMUbEXrPZVi9nEZ4QRC17
uQZFrS072bp4QAHDC74U1FDRAtlSL9ugWM65N4sHDHq7qF5IsnRJLZRWRACPNw4xWPSmGpBXcCz+
qBzrprWTzbxCGLoiN/ONtqJQLnEHTVtn/H7dJS0eMKRpkHfHQadFzfNwClSGtVYn2IDWFR3Z0Z0K
S6+eE8dwxrUA2jo724Ckai2uZYhegOie8wxczjZi109/APPRk55owSjiB8hovnjqdnZLP7kHIeTr
8FrtRRcaWlw02dJBO7VJ//0kDDfTGsJ/E2zqXelDRfE9KEcqJaQ8Nqhw2VCKOUg14nPsC2+9S68r
5g8pdwPKBhgmODctpnosaWGF5dbQRnnopK+w5x1q+n+wzwxYsVDHtGj7li0fEyj1iERAxQ9MT6kf
rasjk5r8mWXwWf8KFLjkjikfkgUuZQ14dOYjGjUoJnuhydDmoB0ADLNtn8ID7TB9ByXSd56jWDCH
4QQFE86mBmwsOxYxZ53WthMmBLVBuDei2ZukvzNhQEMXeYahi4zjRfsbujMBTNTxA5Hfa/3PJ4Eg
6k0nLP5jgbl5QxZHylgj84030TpL3WplujVAUDkEQVbcEZaF0OPMGvOFUmOQSdGgwBDq7VcSmY/p
lD6RIfqUh/ZtKuNdKpJ9WQjuKFcrpdL2IPLmcIFdjnYxK2aunQGdStSF8Btal45pQxEINEzU1Zpf
mJH4qfq1E/rymvzgVTUWLt3p4tlaUTHHYgvVQHh5ffaGGElcnO0so3I5znT5XP76pGx6P4xiTdQO
dhTkB8Fzj7wRxOgl7oT684g4A7K63EkQhQFDqG2g5g9WehmvC+/0XnbTz7f6+LCfeDiIOUz5pGCr
m9rWV6Q8DgOod4Aa2fm7Av4/Lp0ib48Zx6aC7FXq6XFGvOBaAfgvLV8Pe85zwbNCv8DJutqoniBU
CCuJqHlxH0JqEXC6nJPoLb3MZweG/owTM1UK9FkiYPsgdNtDxs6BJIvbG7axo5FgtbK8eat/grBo
cuNd/9zdEg8JA2Q9rx+oxdXCQSBEQMfIZLtSs9KDoVZFuUgWoGo0fVj9R2zx2LQWD60lawCoyRjY
PQK+T9aag4c2bzIYSc1PiMjYssWJMZYMAPUGWV1a8tIMpuDcN1NpGDq9fcm8qRAl123E2ailQBXN
2N82qPs7WYRpZSYGVWGjPoYx+EYHy/s0VooX3fIuF289zEmvoKMrTik2bK6qypHBiwRd2ZS3IuqQ
mUccvFgoO6MXCkwM21Srw3Iwe/BVYUXCbbC1/Mo51ieB7e/28U4BdgPDjhjk+ZtDJ8mYG0V5En1o
lr+qiwwFsrXIyyNMv2oBCq+GDKUszf3zsw1eY/BxiZhMR+h5/sVSSKePcof1xVbmlqD0yXI08KGJ
d93M5bwCPOGpHebRaeIMKUwMOxC9st9o0h3aG0C0UOktPejnrTrR5kb2Sxf3t1EM4Z4vzsgFCDTl
xbG2sc3eJTfbAvq4LzCThPqudwe1kWjVekCBOK1qW+60GtYllO+4BEZ0dRen6NcuWyzyZxDTOQZx
HFIqDIc1qxb1KgL2Ul54sXglFANDWBbYnjGodL5eawSRdgE2ck+rxf6xnktyM6q94V3/lotXQgUm
AtA0SqHLfMoOGq5IEEtciVIEQCB2h3J2hla0peFhLL6qNuO8A0sFP9D+/bLI1sLywhiD3IJFdRWu
h0Pm9MjMdD/d8jaQszS2GKaBACKUwX/uzb30TYSKrhUb0O8MbwMLshKR6ILF+o9RWvRmnCyO8ZlN
pg19Al0CBKD1BkAaP1kpYNlQ13/pU05MMS4zrgKQoIkwZUpPVnAfyS9y9nT9cCwlkngoKXEVYCSq
yTIsV3EiqDoEoHDUFd/axb51o7vGW+8pDqozPwxXP/BegqUWEmxiLgmpCO47i+eQaqlTmxDIh8HJ
EcVXo03cT+1+cjFD4RtuuuVBZRcfulOLzE0rhWAwrY5iLTbkq1v1u86fwJgKJvUtHzXOXR+TowAL
0ydDDGv6m76aXRkCjYJjfseAGeY5O0S37rAOv13/kEu+83SFzMPQaASRuQablgF1vRI4LvUbVBM5
z89iiHdqhnEmijqlEPXEcZHvwQK7R0y3o6lIckBpb9vvGh+quZvhUQBtT37QH/jVLs46WSyvXIed
CLkuVF6a70T8Xmd3Y/bnVVIcTyCNUG/QMEDKPENtA0XpVsIa9fKHALErdH45z+uS4z+1wMR2UCoD
+UiTIM8wos8OQqWZmm+un4fFF1wzcaklCiiAtfPHBTKXgBWViLco0VjaO+2TCTFJD7r2uwQyJeAB
hNxZs4p8XiS0tLgTw2wINk+Baqa0Ny1Cyq2yoHZkfF1fG70/7POMdoAJ8l9Kz6PSX3AStpZQuTEh
cwafNSquZT6YyUdboQMyHsxJ5UWUC8vBSA1KDhTJAJZn5ltBFLyu21jHPt6jnOvj1LvjeoZCNEqP
jrVNt6E/PVxf35JTPrPJvDEVhja1CNpIHtnoW20XP+p3mGCgTQ/K3DitdfBlQ9uHcyovtxUhH1Dd
KOmKmG9jcd1GGxRJSYleuzEHZccMEKWq33Vm46Is973TrNX1ZV5e5XN7zGeE7LxZZhXoy3KFOGb8
s5Mlp+o4fpEe8/Ozcm6E/oiTs6LMIFNXKcmRWTUmBELmh6KHFI7e/mgh2G0HVeD0rbUmc8H7iPR1
vrAMJCq4uCTQuLCkIHoNafC4B41Ui0pGu5HB0z3v2rW2ou+O/sFFSSzZQ/FSh1aCqF+Onmj6VBVy
CRY1tcSNl6FqClFBtN7nVeeOlBsSKhTcAeOlb3hqlPmGaHBpJAf60219jGiBfmIGCqdYqS7UyDEm
Rbz2RrazW96DzjPLfFVINeeWOFG25SZQnLRDYqBNoz2bGWfSeAFfCwd6sqtM5FAkmtaMvQVg2TZc
1wTEDG3piZ1tYOwsudXA75Sup7XpQFHr4/r1+D9MAx+OjBKaDQa9rydHFwJIQ2Hm4DprPEi5zW59
p09g4KSqn3bhmHfttoN4p1v2LrnnxmjLO/zbOBNP5AA1Dxnl5AsrB0IYA43R8o/qM34R/XGV7CkU
PyS2ObmcVVPfxl4bDVWb/6yaebekdiK5SfFFwRuEt+7mtfpEaTCGjWyXBx67/aVzp1/3lzGW3Liy
MOgNWXQc37D16wEyqErDe0DoA3FlQSzdRTf0uj6YOKtRXUFyKK32bVP7ahDdlgpUImsF5AMQR430
4Vvdzo6mC7wtXfyW6J2gjiSCKvh40E4OUl8aFHqPHn26qW6GN+0jPgLURkjEBD26VKUT3PB6sIs2
UboCNSBVcGERarWkVVDlxOGNxE0vNnaePUoJl8Rh6cnSTqwwt1OaY1MTCOUey6CeiGyzWVkPyiEV
7X+oOOJdDbJyZDIYgecaXzypJ8aZ+6mHdTipEzgQ+9fepQwSQCDa6TtNnP4Fg8TCUcUwDoTDMHgO
ahMW8BwWSh0M1NMKkFt2xJ+60zjZCuxhpSf9VJwGpCO8SG4hbUKTVcJ4GUD+IGthh91lMon11IL/
s/GqdxW4C8ALfeln6xAvcGqfc/MXVnhqje03YMYJYi7/WJN8iMeu5l3ghkDvYNYIgjuhy5ueuzRo
UmJTlIoxPCdpIv3AJ/ciaYPOCtQx8cpufA0DcQuwh3d9UZfhh4lcQoNUhQwvI7NNxShGoBVMRYxq
gXkcB+38Yc+naV74Uud2mItA0hD01woAK4bSQctQd6MCumB95BYRuK305sbsm81otZ4qjK+61eQg
i414jmZhsXT4XKFCf5j1Of7Ik/2E9JwCidnjYvv/LZup/6Lqs1BfOg65/7JDI6ETO2I3mEKiSRE2
td0cucJW/3CF8cKMhQOCBZkmkKcK2NUM5i3KmgAymTV2FWJ4WQ0lykxfXz8f9LucPw50Kb8ssA9Q
r0KyfRwzAI1wu+1Jb156udlkxPAV0+w5T9HS98ELgFMoQ5gJCI7zfQtqqR/HQos9qSPQeVfUlZ6H
uS1Z2fNYpz7gV/ua8jCHhfDndxtrPDHNhBMdBtDiMVQhXAcSHD8vYnmVSCBRHSLIRNbQCsfsiznb
KIS+THkIAV6ITqCEkQNAZBKq/zpmq87gckQvbT+VkEHRHtzfF5NF+VTHapTrVJGyn+yGBGs5jHOH
GJPfmgJPkujytaKb8Nsac0nTckbcLoKXKpwMp9BuSH5D0q9Z3/U951gtWpIAktHgM0GqzJQwoGSf
ToJlxJ5u3kAf0QUpz0YnTwnZByqP/JB+OuYIo7QMRhSId8iwx9jKkwBFa/AtelNOlBcoOQKC32U4
RaWQONqstYckDOO7NLDk1fXLcxljUArn35aZ1NwQSj0fKgwyBlMJKJthK+Qwjv9PI8wjIWmC1cud
GXuBXjqJBRVPsfbGrNhcX8vC3QTLhQEkL30lUNw4v5tqa8RVDwVW+LRx36zMDa2Yt1zSgKUtA+e1
IskKHj4AEM/NQL9Fh1IMdMELDTLgdeYm6j4MDF7WxDNDz+eJh07krJDUDrJYMdAKwc/cbQUHAscG
KPWy7+XbT8id83w1zySzgXNUQCkAyCM3ah/S7D5QvrLk6fo3WijsmhjvVxE0gC0PbJ/MUY/SRtdm
XcLkbGdbr/1dfkswI9x7kLWwHDo6y4/BlpYFDU6EJ4qBXjBLohpXMQn7ACab/lkiu8KAUOz08jfr
Qs0O5TRNRveSORUBioi6BOC0J26jde42z9lzeGhtbVUi8mrA42VrnK2k/yPrNFAbAEmGLANEaDBf
ixSkHaKSKtyJiVN2ay38roXoaMacpS284FAZxbQRRp6wNvYFbzqoOksTlOdIG9O5emglcfgqL1eC
NAbExOC5BRYQo4jnR72Uh3nG7CaK+1brW6GM0d9024PAqO7Ch+vf6fIsAJgm05MASiiErIypWYxU
LRxCIA3jbW2tswhYzz9fDeZ5LQCt4cjBjs1EPF0J5RLwQgauWcq72oBcu1Q+5A/ZVHMMLazl1BAb
7KfhXECNGGtRRr+vMWBzIOnd9e1amLBHwvt7MSywSAAsFgVdLEYnh7jVJTtNerdL5w1GRZPwvggy
L49AnSGMu2L6uG6ctz7m2SgtTINrBFl/k//UxC892I7Ita/bWIj6sUCq3AiPhGvElhbMoE1zCUrN
aNL1rgLtV+I2AljqyRrDFd95Qdzikk6sMUvSwyptQwNsSCGksxUogMn6aGfZ6/VFXd5YWqVA0RRY
fwTGbO89lgdQ5nbQbzf6we7MZ9ngtaeX1oFtQ7yHB1C+6O6btaDF4P0X3GbbeQpqsU6OyuhGuqds
2N2TbFfE5ifwS+sCWQCYVoFZpi2Zcz+BYjDarwJYU7KmtYVZseX+5/WdW0AlH6ehqcgEAjHQwZyb
UOVi6pQM3HTBIViBl0ACyZijSSgTgCIa5VhrRmmiP0TuHKMSHL5GXHGNha3FGnVUmYCkRejJvPt9
PMVCnpWmq9XQetcedfVHNP+xS8fkOlXApLRHILVkbEiDlKsJPfQgjtXXmaAnblJ02fr6Zi5gAc/N
MC+UUQWimpswQ0EMpWSjsnRT7/K1fov6/c4IuVDAha4PtYiwAj0YHEzW94qZLGcypaqq3dEV3ysM
TfTryj1ydToote748MNlmxS2JKPKY4Fj4fzIBNpQGFKDCeDBkV6h6jk/CRjYEBwdveoj8Dkw7chX
OJ554S4A9vLLKssh3SlTL4hWBS0eFdrvxS6ueEkJPQTn8QX2EnAXWkYGIxdbO5czQLBahTKEFjqx
i7j/kXWZiDC0fyW1eF+FLW+Sc+m1OTPJHBhops/mBDpiHBjrFTRtK4zE0hFgKrXW8MSNli7a6fqY
7yZmkozUFd4E+CGvNWo3DIB0C/88+TnbRrY8YUikNzID2zhL+xDUTsGn+OcqhtTRA6kng8NExHgX
47XaujEy2UIAJYaDU9a6TQgYKcDi+ecXWkVIo6GGipIxcJvnRx25VZhHSUbbKZIvN7bU2j3QxHQi
tSwxjhSClO66yYWPdGaRXoOTLEgsDbEb9RFcicJg62mM2a63lB8F8MzQfz8x0+RxrgZ9RYmx5lfJ
H79SKkFMfOmBDh1h5rby0tXIYxJYSIass9XRwPjELGqek2KMqeXqbxC+A3oZQqSgQIXDtNXPefa6
R+i84hl3r28q1y7j/zvMvohRMlsu0KOgiG8MDN8QV3rQ7cGFzMMQgTEeugF/nl9iuQATA0UH9pSL
RKyKCgzdox6Bj2l5Uiy4QqXexEX+/fryFj/mbzNsNYWQqgqlBvya4XxL2ketfxeG++smFncQrkoB
rx+tfbOIQE1t0YoRJnoTotmZI5fM+8CVN6Mze+1sq8S2hs3fwNno1NYvsywscJjTpsTYTejlPeaj
WtOWAFNSiLC6vrylMOjMDuNQrKFKZ6UEe1geQdxOdbR1MXjGjbgZd9Gz8aytRBcDSu1zs05wfHbi
R/Tt+i9Y+oanC2UCZRWgzg4yBqEnAPeVRV9CDqCZ1vAuAl0H88ZRiDvklSmbxwU7qTqEQ6UbWGeP
Wz88hFvDyfaj1z9EANFdX9HCEAr9dr9tMZddLlVJq2XYopx/oiO59W24bQCAeQCQdL4v9gaQMFLs
trIfOLxR2aU8B7AUyooCLT8N7FrnrsbqxmSCzEwIPEzvagAjmxsdXeFjD9q3njhrXYgdKLUhpcAD
7AdR0bm1OcQg2tw2FLiBc6N5GHZDAJ0PiMSgXm3Dq93V28QNvIIXcy580TPL6rnlUTMECFQF+KJ+
dlPfFffmBpR/rt7Dn/GwswuH9MwW82qMzawXmWFhjKgP/TCH2CUaKqbRcZ5dejCYQ3pmhjk4aZ4D
CCkayLJbwRPjt6gNHWN6qkrOnVtyameG6Fc9eY7CsBkTAR0Cz1rnmznz1R8UNx74nYUYDATZxNZn
lwu6oVf5YnnIQ+hJoQ1SxqqkyVUjdDgrwIb1oAMP7lSkWnpxpAMHqwJnN5dXaSCqPTJFogx5vkok
WLM0CpBG7rZtYdc0eQUJXeyAaXRywsBO11UOZHzwzrkTi5/xxC5zMkGDrJBwxjprVwPgBuJR37VX
yv4ieFpja5Mnyq7iiHbyyHt3F5cMDCMacMAvAMzFxNVSOVtDrzWQ6iSOuFWdMQJXIvAvoF3HXypO
f8/3dzR8Zj8rGt66hM43/bjM5QCsfCr73iLHti0lrFBWzYYfUywlmUCY/rbD3A4aj2aYlwdMyjXs
ed+bNthS9D1FZmiOBHjPild4Xcr4zkwyJ3ZAUSqKMpgEjiDf0/exfNRj26KaL0/zDSa0/HLFncni
rpT5iv0wElwhkwCOSiemG9yV0MvQEaDTRn97ak52lkmQhKiNBgBiwBHkt8RTUxv1EBdvVZnZ+ifo
VW2w4OUrXols+bCibqphegRFCjaHTwIrb0tMm3nD9jjH6FUYfyAfwGgAhpI9YtyNB9KgN+/iqEJm
FlSiCkCGLC5kIOYwjQR6dVENRus6tiuBMxl9KZdkojVlolqGfBoDdWzFpSdtEbSyQY5wVOJIO/Ja
3eQ+QZHY7neA7xcHNXcAi/NlWxYwjVr74MTpn5sewcBfOKLT38Kco7CTlUq28gizJeN+/ozvtH16
Wzgypv6Dx2pjvJi7aVdxHmZ6Jy72+GQDmMNkDYWcp30tu10T+U2LAUbrq+5QVxZvRJMXfiy52pMV
sk0miLpr0hAM9KYMHvmCQC0IaXetDRab1+xVtwNbOiR+OLvXd5ZnlomxwriuFasEqVYmrfPufhpF
u9YKW+Up/SwA089OEytUOwSiDkKXoyeIJozZAhh7W69xNan+df5C76aOmYK/YS47N8y8nQVm2sKZ
UGf7Spn1dcrza7rzqveyO8xBYYys4s60Lfu930eHna+x9LicIV4BPxSCR1qDED24d43MTpwR1NmO
GCAR4T2Zi6/XiU3m9ZLkWAeDMxaaGoJTkMZW4qemujG7DSGj3YZP7ZBwbsjys3Jik3nJMvBa5wSU
pmBPAB8IKonNg4LkB0oNt5gCcIElH+ysAlSWh7Ba3GFA80Glg5IpGpXM5RQS0jYGmlbwTvHTuIm2
9fqTPqDg3HdAgsFxQEvZJRpwKFghM0CNm3WG6NzXZUXN0YEpU7WjnfgivyvapvoRrkZwN9TbvEGa
0CarsbHpZPAH4dSVFlw+smiQKiIRAesuG3T2QzV2aYcbZKSGWxhfAeAz153B0ucEFyVwzxj2EanQ
zXmcOWmCoEmVhpcT1e9Qd0Hjhrdae6Nk6/Pz9E39ljoWDzVALyDjZs+MMqGJmHfZLKUB9XzVS/y9
wUuTHOKXal89tU55EHlF1KW8EgbR60QvFRn0xdExSyskKgwSSCfic3arERdTKZ3Ro9FB4XF2lT5O
lwv8ZY8t7mjA4ULAG7uqgWh88qLd+NgdlG/Dipbck42U2sFnD+1up1yNXBZlnnHGwc+NCQ4HC8Zb
jEZ375Qx5ilESmZnz/Mq2lgoixTEnsBe9sy7NIvHCU0NXBrcUdDpM8CJJuyqWpXLyAueyd3sJlCf
7e0SPQ3UnAZX3Y9vkc/LlRZm1Sz91Ciz4KLV+zk1YFS8710BJXnjI/nRPaR+mNjhofR6r4HEPGTX
5NAmPzoAzJNHbuFk6Uyf/gimFiTOCcaawyJCkUbfUp6gCE0d9Ta/yb3a4UvfLhVqzhZNf89JGkxS
Rey7uo4wAF/vzS30Ldfhs7HDqJ4FLjzdBbeE7Ct49GihhlvAWFwteu4mmL/goViEYSmoXdMFYeSN
n8k7JUJNJcc4kHeMLdnxvRlyo98l709FlH9ZpKf+ZL2SSlC3MmBxUn3yJHqSPa7r2IFmqKTRTNxP
fOXPxXEBAwKGEqASCYUimQViBE0GcOYAo+ia+ToSCwDOW3Cb0Smb6oOXVBz7tqzb0EDcgxm0I0CM
eeECqQEp9IybK6ybn5KvOlaCijeStuaN8v6ldnwjQZ7ImTYgP17XQGfzjvFCRIEF//oFbOm2zIco
m0TqmY1v0Byxw3Yr38noK3TAZgu3QnfP8ZRLT9ypQebuDmj+il2HJfc+mgtejtWuBIf2MzI/eTQz
G6n56v9pk7mqXSsNVRDAprjtXiS3W+l3ETqitOjngMTtwA8maCB28WGPGqUGFAugwXp+eDuDgD9f
wLYq4ufc3k36JjN5gvdL8TY4pakQ6j9GmKe8tYDxhcJ95CkdyNLmfVjb2kePTva4pUw6ESgbgQTI
ubM1l06f6q8iYxQBTkFPm+3yzkYTCDmEJ2hI6AXbGLnvZwedVEqGN3oSBm6cidumuVwutQokKmrV
qBZpLPuLCVRP3Q0xvZt1uFJNcPyBWSv2e9zQzlirnRMBmmAHLfSzeKIBl96IMc7c1EEqhrJtj0sG
HAeSMaXsmS6Vm9IcrXORYPBu5sUROrfIvqx6r2YQP4S/hzaRW/W3Iaqcdc8Ba12WNWAFB0hC8xQj
0RiZOj+oRdYOumEg624tu3tRvalwKPIRAEHdrjHhV2La+48LG5YMVDbmUCFeCtUClg2kjFpo0ygY
kk6Jku+LYLLupkg0OLf+IrUHcOqo2QQeAkAFjis/eT8mUxiyBOG0NyTFV97HoIks/bQwnrI22kZZ
wcmyLz8X6sQGFWFAGQXMO8xGDl2vtLiNGEfVXrX2PjITe8g5zvMik8ekwqkN5sLXjVaQKQeCKlKD
h3SwYrvVzW9aZoDwTX687jQv/DRjiwnZp6TFFFQM+WojeFezDwvkTtcNLFwprAYUi5KBshpty5wf
vbjsG4icYBDRPMx+c0N7vVC42pqfoRN7aD571+0tfqATc0w80WI8YU5TmBur3lGip8rA9sFHXrey
cOrOFsX4iVxNR8grYphLayU7MQtb80XjHaOsQzRzTF2GwfhEyI2BWkbdFwBS5ilNO7mcwxwzcirk
E8Wb8F1+kz4nPKnzt3qX7uKX6KCswNX1om0Du4Qw7F9cZEDSMJYMMnWFYhXPv6AgVlYHMS1InGOM
3iZKvA+NkcOSd3kOQWYNRRAMsOO5AZ3OuY1KmNvEKnEOixLtCOkp4hKlsKEt/l8gpOECwf4CzDJL
1hh0vanPOca5NXvwxPdiBJVCuEo2agSMtKa5iEo4R/Hi6MOkqQIqiM4H+riYIWcWFbZREZtm4MYI
Qyjpn109G575KDnNpkVtg2uQPfxUywdKqCrQzBKSYpaQKBgkUmmxIbjzrQK5RKtAhBn7xs28an+m
N9IL+FlyLtnSxZwztWrBYQHTB3TzxfkIamWcm3oMwRrfuxYK9XELSpEIDYnSrh/Ux8mFbDCkHWTe
1Tg+jqfxF2OZzcdTQwzT2ZpCb2hDTxpCOyhQ06kGJ4aUU6tkDg7qjoTCQ1Zz/Cbro4+WwX6jUjFM
VB+YhLiY26wIAljOetXtkewnTWU3wwjSbh6DxdJHBZBWoWcWox+ssEgthJU4KyJS/eJnVimrYMQU
1mz41z3a4oJ+W7GYBYEyS45SC1ba9BkzhjuEE7Zl7sOGl2MuGoIrs2hnjgJdzy8FKoGTAfhb6DWz
7AxCaFtT7grtR9ynm+tLYn3K8RudWKK/5CQ0SMsKzdYelrTK2pYk8Ma65lTyLtJ1wBMtyHdA+A/Q
NwMtnHMbhZ7NrTkAKlJCICW1673sSPtgBSY+R3hIIJst3A/NOoS29L8oiF+4NBDWYRsxloeRI01i
6bPMNEbAOo8Y5tVdMbUbO3UNA6A4fMXZqx/A/7TKvl3f04vDCK4pGEQwamGkBEDo8/WaddWM7VAk
nl7d9NFtXe3SmNOuunSbsIHxCBqs4usBCM3aSPsGPZQEuSOIfFVHTLAwWtjT3ipUnUSQTHE9J80N
zzwJtYn+uI6YFV1HFnpdzCDMDrXpHzG/cE2cGszimxY0EWSn4g/O0bz0mYw9+ntOzuacdmpC1BkD
VoXdh25wLzvzU4PYSMBy0ZlLnNpwQQ270lHbWl3/hhf9QKiigCsMARledB3BBXPXu7kM2i4XMAYV
l05bFXahbHK5BtpccPNZ3YyabhvlVgeTfUuqZ/RD/VkqEVGTHaJfT+lFv4+7jR4pjmHdRFCUneba
hgZRLIs02ue4pot7TH8uyjXoToBFA5xj53slqslkkpSgohs+jOFgG9Hd9Q25MIA5OjrEhBFSdHwv
0ngYLzHwOEa+KG1l3XCR+DrXLVxcGxNz/yYQ03AVCt5oJirNY60vy8EQXcF4KPufdVG7ZshLhS4v
ztEKWNlUFfkevNH5RpFAVYo2sETgAutN51Fe8+KQflNxiqdN+WxyqPQuFwW4JEX8YjQeg6oWE96I
ghal6pgBS5YE+ro2o/G2iOPQNuOAx9bKxtuQ48XWIaSB68H6WDmqJo8I5hKIjAw8wM3U20baDIYC
Go5OKO2YVMl6qjjX5OJUwCal6NSg6SqhesZ+s0aM+rmpZLeY0I5Cdj4NFef54JlgIuuubAxCSpio
mrkCTTn8buo0PF4omX0ngKuCyBQCeIQQyCzZZpCgJIWoQJsQpG/WZ/UCUfL72I1W9Ze2o8i47vW7
aUOf9iGtUeaNfMG3XF5x7qIGyv4G+oVPHF5WTWYvBBX9DZ1NKc1kh0AVPlo3B8w3Z17oGZ7agSV0
1u2wcUFOw81jLjKp42/QUWoG96oFTgBmu8F8ZyYA6IJA/baX7RZTGsUDxqDEbQZ/B1XKBI3OpnaL
3AFbtEebKaCaVaFBxvH+xxjn9LVhfggbPSLl1vImxw8RFZS3h3VEEteIAkdvfS0SbV037VR4Cae3
TjScfkj9aog88Nu7Zip7KsDFo0FueiV3p/Rhrm4UATIN7bTPGsu39Mch0jg56EX9iP3BjAsmSho0
sVoedw70Yi5xAP/ZRhAri3qwYZWOsOEVxi7mMVibzBOZlkGc13STqom6M0DzLKc0UHms/MjnvYnL
K6R0liZQP6hXMOfTCrMZY0m4I8oteTInu70zvgHHuQ73nQsOmrkB1eSfQjhBXITsgc4ho0SG0S9m
V7U2jZC05KGv57uIYLQrSZyiC9bX3x7WyRytQF0WiRlazdANPb95UH0o6mKGlaHPHKFRcL1697qJ
y90DKZEJXQc6rYn6Iovxy7pxyGQwIfmaHd6QO8OvVpDutY172ad6YZRO8rpF9u1BD/LMILMoEdMz
QzllYG+tP4fxkAgQ6Sjfr9u4vKYmHabGsuAqULnSmTMR5JESTe1RuGjwLMwV3oCB/U24LR6yF8od
i+zvoDz06DbjhIBeXvUhWPJRgjGRC+Cm6znzGOc/hR3kKcq4JXpZhH7vm1tpTTlraWuM56YvzwpW
jMgQbwWQAxeD5LUSRDlkpmNfFaQ+cWeQJ6Y2GUtj8Dh7y7GkMrEKtDqAzUDu4sd7aM1vgtW8oWDU
bNv8aImN4YJxrbu9N1Gx8hjiJB7+5qY+5A5Ivq7/lMujpGDwG2kGWK6QxR2jqpOXKUYempEZR6kN
bjOMelVP1cRDRnBsHF+mExu92rYSFAJDvyzvc1AJxpjw6b6DCyD9qWk2BWX8K86pi4cfTx3Khkdc
ISLPi6X1ijxHQR374XsMWWkwGFGMs7kJ95R5XPwXB+gisdEYk/S7n6xUMQWCufAm9sV7sUalTXWa
Vagjj4CKAG12onWU0gEfaJmH7p/OJbLG6Wc4MZ73clkWQxX7wqA2a1lPUlcfqvzPvd3ZtrJTsrkS
DspUVKGvHlKcXNBXYxQNEwbfKteCapHywxBs9eH6KWXLJszSWA9b94Mcx20Z+sHwrIaPQD5MxmfM
UxVePKe/DwxLOqsofWXMJW7lqP8Qe9HOyF2VcTVgaOR87sw0BKSQHEc5GWkKm6dEJbLSgBSZP/pN
5aRUEGX2+gLdzWz9j9bWNN+MmSt5wTe+K71Ik4CAPTPPHNFG6TMyUvPWYyQdpndCtVjc1muVJ9H9
N/fw8tsBiUVLzygDW/CtzDsCHgFCDKir+3g9fWkk+yzIt5iV2bayxjkmF/A2QL0wtw2FJfCWQpSc
bUnHih4V4NYVvOpnCUeTeBk6thIqUXf09qXQtZJ+5g/Se/NI3lQAjjm5+uVSYf4IAgO/FYAbzFKb
XCuUoZ4ED5GNl3StHzZbWQP2LBx5PU1apTg/RQjlkefiawLKgVHG88uuAhqkEiulsoI0j6C4QQ2P
Ivlz9nHsKWIa6K5iRglM62zRSxr1TJ/mIPLnUfqs5MKTo/uq0A4ozGJsQ3ezsHNDSHBr2uMczE4z
TZwnii7lfKkWSqUU42bgakC793ypg6ApNf4Zz0f4XgMoIvbfkeqB9iCxy5azr5cu4NwW/cInPpRM
+pQ1EWyZAE8M8Wwr1cMctJz4bWlF4IlA6RR+QEV3+NzKEOVlWo1G6LfVfRtggGmG5OwISi35VYgS
zqFcWBKqlmAcMGgrEhbPjTXiYPVN1WGidpzk+qAVffyg6qOoOSD40P4iGMa3ABEAapgg/EEP/Nyc
STIiERNOlKa5eP/sAd12N3KKzbSn4J70oP1hAQsQSFrRQ6iKuw+kBhNMBXVhGAkRiY9R+nVmfgRh
xUlZFyL8cxOM05TLIBLlDiYoZ19yo3rjWoXPlFYWxBPAiMZ9y7kWmUOvBf1E2hYWdcMpN9BrQG10
Xg1+cgg3IiRE4nte9LvwMpwvkjn7YHIXI6GHSfneXAEXBtx+hIgluwsBIPoXBXwZJ4G51/hu6HqC
W9KgkKjzkzKn2jDHyUz8dENHarQPAt3xI4vJXbniMbouXDl0byGOB9wzCp4mU8/qW7kJgbshfmHE
TmxtDWUGM7CIkf2vXP12PVq56IvQE6lC3xEvAJQOIVV/vjJAewox0+iJtPV7EWO6phOukcNvyl0D
+JD8WlaOsRVdECf+p87zX5/jf/8Pe9+2GzmSJfkrjXr3XNJ5cwJTAywZ99A9pZRSL4SkzCTpF9Lp
dHde/ma+ZX9sLaqruy4zaGw3FgssMC/dUIUiIxRBHj/HzI5Z/b2/++sHOP77v+Hnj14vpq2hEP/j
j/9+3X6Yfux/2H+7PO3vv/an37rV37vP1nz/bq/f9J9/8w9PxL//6+tv3uzbH37Ydra1y737bpaH
76OT9pcXwTu9/Ob/6YN/+f7Lv/K46O8///T2TbUdzPutaT/sT78+dPz280/YGkQ/fxFq/Y/fv8iv
v3HzpvDk/6ne1r57G//r531/G+3PP5E0/4TD7BcnSUDFFBjuT3+Zvv/yUBbjIThiZTS6eLSEl6m4
641tfv4p+ASJDcwXLpdQcMGxL1KAsXeXx0j86UKFXuKuUPTQ6zD609/e4x++st++wr9AD37Xt50d
f/4Jxol/uDfQQuAFUowsl5HsYp/2pytoFHCcVFUrNoGZ6G2rfNtkJ95ELczhvG8HvQ6F0N6qAvh9
pko3yXkudJvcrLnvX5skb78JSnwRzVH/Uoehb0sFC0dVhllbP6hcpLR0jOkvPbMA/Rbdi51aM7ur
yGjuVnBv58qHmFZAjLJtMxpx4/tgxaFY1fpeObLcC6xzXgWr6rFRJKrs2sMm84xlkZYUS7iiuxWR
RdaRzdTnqJ7BdUIuiEWvHM4DtGFJu68quh6w5RFc6TARe4RDOXc1T2Fw02sT37BIxW+6rrCmkBDK
P0uypI+Ut/q+d7CL35s+wlQ3RGqzDmxot2my0Pexq7C/WvtZPNhmZXsMnxRIYbpm75Xo6r0iSI8r
QtgI7qvcYxPVsHwow7ZKPjjnM3Zohi7aDm5Nr0yeDfeMz6NBLDRRRz6mc1QwD79/jSTFNyKjETnA
Se+ecL52sICT7hwP63AXIgEB7XyPdrQw1YIdGWr8HbCo5YdIRt8WWdCREyCI8DwmmZiQsKLas2bh
vNUqBFVrLy8S8aiCCZJCOHepCYkOqXP58zAv05fQ1N1b5yI4RuBCSrZuWuJli+jSYClbnsh9MKPv
RJJXn+2JoNPVkg2Ib5HB+AN/lRDYBzfhI9TH04LPirRfU+Gqj1X5fm/tGp46vyKPsu/ZQ88754og
gldEkcYG2zHcC4fOD/cJCHkO73j87VDWZu6emz7dody3L3IWXhfxtOpzcKmDK/q6d6/r9nqZYdVX
UKPYfRTN8WNFanroGrccc2XAIYdC6VfvGnGYAl7nRbNO7YsT0Xxia8dFYfzosg0bfZNv1TosN1Xd
m3tsoWL/qsnMPVOp2UuRebg4VU7DhnVWsEI1uE72Jk87dVC9n7cQdprPQWqaL9Wos6uatdPGYJkV
JKSWzTFfU77TZAjmK46+6kcYjvwrjHabTZ1FWA/K8C0dE2EyWbSLS04dTbCaaWc53FVxVl01ScL3
ed+x64QM+khm27wNNTLwwE739S1gpvUogm68gy2neokC5R4sPt1rtfbNt3FJ2pJC9Ppq9KKfnFj4
3jqkK1ZEvlvJ9S7NHdukckqK1tfTTiYUOT1uscc1z7urmqeWFj1spm7auWdTmToWbpp2heBxpsvL
air+uVesPYtxmQ8Kn80tC/rlUazp8jh1DfyMoHZhuNZDYN9QSTZBuEMmYag2iZ7ytGxTY24nA71J
EXSxTcqpjvK+TETlQRlwT0FTssDfD3kgAO+oPsh2rupN+tY6H2OvEll6B9uo6uuyQhVZGjo3HMt6
JFr2eTAYRFZOXYIMhqlWvKywULjlkje3dF3EFzSeMINvg265tWapzC4h83pYiJzvwHL6k5/y5Bb1
TuZPEa/hkyMmS4OyiangpwAEyGnCmYoLNSbrc7SusS/G1NZnWo3yPqRtfLV2l7cw5e2EqYY39n50
Q8wKoqOJFDTS/o3lEvIinVqvN4Tw+pVI5cOiX73f6sCncaGxsSMKOo72a7wi9blUMEXHallVo/HO
VWe++waMGh/bAKJ/y9t6g3q2uA3md/mUojNKCu3c9Gh1xz63E2vHLa/T6D4jUY/ACBL0hdRh9GSj
dTn2lVi/9SyV30eh4UpFk0HeelTmoZAz4oBQwPz6pZov8rJAa1Md+4zJBzm00del6lBhcRy793BY
lShXbB4/qSgJXyXssPdNNOuuFFr6J+GT9DDHszkMimSbToYJjCNJ8zYKN25iYaNj0Gfjne+cvMY4
B9uCoa26TYRU+rbIs5ZgZMvXcS5w0kZfFh0He1wh8mte1RWs7mMj4FBhZoY3wUz7PAUZyohtFVAs
2zONIT7PKlgEpPn0pZqGcdu7QJ1A8aGmVHWO4bDX8fpiEg4jMMK6z1jK598RKRzu+8DP1/lgk69B
F0KHRnpofBrZw91EUr78wNqqgCEgidBfRzp7aWlSHWI2hiVYd4oMkqqfymSOMXgGTjXFlHXDFvWw
v+0twZZi3+HQgx1Yop6yoO+ApKzcXU/pSp9dyACR8UjeZhmucN8pzMm+GpYia0J2sK3Pz6pN1a5V
nH6BF8S6bwK0R8VQr+RKkp7hHpyaj5zjsm2qKC6qJbCuSEWcHrhBkC+gv3ArkjV4C7WOq5LUqn72
lexVQUUbHNZkssgYGHSNEL0ghZh9gFv8Y82TIS1gwDUBHJnUsuldgnt0FcnGt+2wR7sXHCmf1WkQ
3pzTpENRcIGDNcQ4krPvArIRSxifYVY54uJemLxra9Ilm3ExvSvcsqyiDJj2z1WHWhxzabDfIqJD
nRN2WwORvvzHKlTFHPFwxxqbllD/+uNkfFMXQlDuSrYsuGJQ0/yhj+xUb3BBd75YcVc+jaHp7iRe
d9fVztrNMijhC8iS6P2YKHWiIVenzkh908m6/t51dn3JWT3sFz+G78ZBYhNFUu2bxPA7ni3LA2RS
WQRNSNQfHI87pPrmszz2jA2vQWSzd+r6fqNx+QPqZErjRCJ5rvcMfcVj0vjofkQvs2smX90JHw0b
lVXuOpC1vpMqyc/UXFTGTU7nZ2Aplzs17B6cbLtTMvL2hRmbH2NS9V8IVag+ayKSYphc+BE0jlzP
Q+vH/RzN2Xs2L9VbWvn11IJIgE4mjtbrMZiDOxLP8bFuK9zK8xykPywgpOt8rIJbPhFzGwgujzDf
JE3RthcZGopFsB2mEWpudJThMa7y+rVzqZoKOjDzkvJp8XAcALpVGtLDxQIt+LGuFW6gFj3Yx8wn
cwR4AyNh1Io7PXX5foTyZkPyOkODQRLsCcp1OuTtGHfFpIK57DObwZ+XTyipqs3rR4hU3FvemPkq
n5zZsZo1m0GCg8JN0gOw58tkr6YmrYo5afNTFQ3d0ZkoK/pm4O/1sjY34xL3W2MuPl6yn8Es6HG6
XZjtIb03ypXRGKlo2y25CopmYBWqReL8sc07SEQXtWxJBcuz0me23nd4w6d2XsJXBUtIugmrIaxg
15VNa9H0WfyYoV3Zwj63ZcVEZvfGQgFDJp42tOxiUm9NqNx+UOuki6rx7b4PR6Rc1E3TlWmVtdts
bmK5DccYrLU00GmPLmiPqs2az1TE4y7rsFdQjAGuB101UheszVCHEUsYmc2UrCHaGasPjI01205O
A9BtxuZU51bdQJZros3Cg2QvOw5V3KDy9DVX+Qjy3IJyTz08IFChaHZ3IX4PiaxiW/a0WkeUg0Af
Gf73nbmO3y7Y0HiQjTfXQeDtbSJjjjLJI3oD63T9I1yw+FXIfFpvbeYpzO7DSpa+joenitvkzGrS
wF26qqJtplNRl4PJ0u/VwD3uedXVH4YqO28d0B1f1sCmD32PbSkgxhRyp3x+zEVjXgTV+a51EXnP
Le+3c4y7aAtnB/8lbZPqcWRrnxazVPFzYLP6XMVL/XVBqkXZYfXsZqKaDUU+Ov4e9Ha55VyhIRgx
6u1dmK2vHUWyQJFMAeP4bmkIwtsE0R3Xke+b/Yjw38mV6YhcRHcc3Lw85XQIl6JD4MeH88tyBBbb
wjJeIEK9ost0q2svZemClHyYDtKBzdoOcCuPnezrYqUyUQWLZT0XpjYQWlSKjC9u6Ee9gaXLwPdx
PiXIeAzycd0OhOV+y1sbjmU8DIO9bmnXf1Dvhr8Chf+NHPwEbpPSi/DnHwAHVv6v/wAK8dH/Hjr4
+xN/RQ4ADwAZCIBahRfnfgDivyEHySes4iQXz19Q5pjZ8dCvyEEYfgJyAQAdVt7QV4AN+TtwEAaf
oF6FIx+eA8E8kKR/AjaA3PwPsEGSXEw1YSsLJWeIjQLA9X8EnkgXTWNHc76lEfFxoZhjDx0mga6U
DK1m4ZFOdUc8g8yJr6Cc0KsWUAA0ZZOil0cICyqOT+4ShWhC2XIGOw2Kgj2FyyYeoc+YF508tcLA
HIFjK6OA7X/z6IIYHFaEeKiZrV9jsCAYreljMDi7h1sfFuHRAxaQGd5ROWPsNXA/XGnob3I7NkVj
5/nGElmd6EzMJguteWwSV8GGCk24tOotjdAQRDwYi1VQs2uyZCj5sHzm8ADbrR3z8Pxb6FY3Ob+b
m9zgH49wQCAcq2iJFD+iwHqEACpy3fakuUOcvD4hrqADQet1h4GWVHY/cXoRZYduLdgQojFklhdz
FexSzXcpWbYMSSpFMybpVusQJjFDWBKDGVsvbtoNc8fPcur0wXr3nmjMLogqeBhQIndoKdNS4bRE
OFa+FnSJbNGGsdogJSTAfMHDk3Dzo8zi5mGezXAH+6bo3NYLxqpIYY2gGxeMvcERve5LBz0+lnto
izEfHVcfI7PCJK9jm1eHMYrg15D1n1XPwteGahiTq4CelTX9JkmG6dBny3Hh/D4f5vQW6vA3Vtuj
bYObyY/zVk1iOfG2bcqO92ozhKnbJlbZs9Je7dcOG++59fPe1u7dWnk/kxDure1401fUb7qGPYY5
jh3sC9yP0wT7OQ/kBVb5nxMgRlWFKWStZrZBRdxWU3/iefUl6yk4wZVeMQObobgLNnErHqSYQ5g4
wvlT8Q5wqUjIKSU8LLK4el2ZyACN8GkXzemNk911/AsslaYSgvp22Ux0skXlXF/CMxVDUgMkDG1N
GYzwGW8hravlN+3xzXXW7NqQXas2um8y/p4PECHx+tQYfM85+oA6ve5X8Pi46Xw5Bnra2RHb9xM4
iE2U9byg9Zk9YbTJCpG3gJVJAKcHh+crm+3zZaaHBufJLqnq5NAIVe1bmt4vi7NFXFfoR7D1UI4T
MtCNAC6su22vLy6yfN4uNZQRcWyPgGzcNlu6YdMtMVY5CE0LZ7B2QaKuf/ZoQA9k5O5+SDp9Ndkp
/OFkVr0HRMho7zNv/4VD4v9P4PjCC/2D+o/a3w+uhUrqr2D0b4jz5Yl/q//RJ6iMMYJTuJ5dNjgg
Wvsbcpx9Cil4L5hZYikBiO1v9Z99+sXTHOwKSOELaYuHfgWOk0/YSQX4BUoCuszLwfHPHAB/Lv9Y
UwN6DbodS64p3sgFVf4de/mvRlhBBPyHcwY5EZdlJ3iEIRkMbun/ySndJsqFvXZ0o0XSkyu2qJQU
w7JYWKNOuf5gwUIRXCdqdz1DQLVJQs+unYzRD3ZsOowV599XNulTi+wdYNJJU33nfWBKsc5Q5FfK
J1+6akh9kTsy7urZDxrTSpy/uno1MO1K/TawUOBPtM3eTbJGT41g6dOcjOQQsj49DYBBHpLAs22H
eLEdM9V804i5vmvJrCRgiaB9MQF2fYBtBvqJgiDCqmSkhmBXpY25i+qkv/JQWZ/7FWN2gRQT1hRO
kESWy8RgwO2MRXs2O/T6eCvjQYJeDXb9cjmQUBArUrDa8x/WLh2aTcSFoKKkIj9WmMxg5V1lKyxe
JQKNuipLwGqLxV58lqm8MRSsQRkH7fTcQZgPw/0Ay1alC2vhYAnuOczZUowy1/ncZ+kGFSc1J65k
Qo51RcdpkyWOX9t2ng7cR5UsAgt/o61Ivfrae9s9N5Wr70PfkLHAxrX5AOsi3pEvgnl+l0D1N5R1
1A0tqpSVx3Tuw71bsw2VuvsKXEDukAXpbmjq4xOFYjgeYjsXeRvhqF5mfpfNgHOO0LOnG9as4UbA
RarZ81HRN95OydnpsNWHDClPz2gA2qgYRS9/zB3hj17jOIFIbbyqh6TaNq6H54mV42kKSPeQXnya
AKG14ky4gmUGXGFuqo7n33RD2NnGNr4OVbKWjU2WewA0/BEzUPiw+LW6s2jd5s0UKA3YZaoagCh9
XL2HUdPfchDaP8ws5duoaooQ8MqF35jJDXZox+UaS4w1L/PcLrK8SHeOutGwRmJ8HW0Jo8XqofaX
zzeqA2RwrhHZzR1DXCTg4+Y8j7Hqy0hm1MG0OzfHBf6MfbHUQ33yaZU/pt5WdwAEmx90Iimi7up0
KOZB8KRcWN+1R22CiRVZ76vlOGS1DQCZZOOyU4mJvtMGewBZYITYuWwh1ykwyHXbLtFwNYZSMYAH
k/5eTyx65haXexnznqIbCsN3JwnZ1SoKvzqegxRxQSfAOnR9eoSv8fxqTV69AGlOPyJi/TUJc1+q
ZkgPOVv40VdCw5wUp/k+an1SKPSG56rywC0nF68/OF3iz8M0JIDG6qq7s2pQuDS0u16tnh7zrFuf
oFbIj2FUZWHBRDRezySHZdIU6SeiLFK/65FovpeQsz3EbZAKBANSzSGQxG/ImlOg8ebayCE+mHjB
cZzo+FQB5C9G07JyrVIkP7IKkR+RVSVQbKQPJZXYEQbjMugzkKjcot/rBjttSDyqQ9XnEhWnEg+i
qcbSJS44peMAowmDRVkiWF1GTbuUngb4cWy7bZLb7jiL2QJcSD+qmqH/HdYDgpYawGG9LzXormMG
/LagkGcUFABhUVPnQLGQAOoSF+xa4YeS1rUG/kDQKfPcJFs70/xosfVWsnUCKxOESJFsctEWadd3
T2I2qQZwqWsM8HN4WMGgPeSd/ObXED4nYoJZQ9xxcpKB8SfUmWDj6Cjhxwsb1POcxnMZ1KM85W6A
7UsTLaXLXVIyuD+UM0mWXaZQxrqEhPBDr0LsC/hmKeUyYUug0ljeNSYvgryfGkwW0wUAjuezY5l5
CdGk30ZL+wxE766C88pW1YlEePs01r40TVgHJXDM9aONOb0ScPP87JEzCW/LOm4fUElrjpsj5c+s
83LdZXUS9mXfrtHGgFDcSBrVupTch+wE2CR9TdqRIKa5WxGmKCfhimQcWXuccD6WBtACeBZRnVfC
wkcKXo7frS7R/qRlFd5EZuzyHXNJe0yz2h90PYw30wqDA4tA251nWRUeCOiCrtDdnAMqbbFMKRqv
t2m0hEUKYupMaolt6jrJXs0c3NO6wj68qNeC11GwWzwVL/WQ0h+IQ4aMN7FkYyBTL8Aa3CdkXa7a
UD0OUKqeySrsI3xyQsQHMn5OBa3KqBbtkQCK21TrwvY9tUuxpCbedW312PB1BxIGgtI0elv4RDGU
QOCuWxbunI0gynbjXewQHTsnsKri9Ab7SjvRY7kjC+CmNCbfQCadcPi+eUNeFTy/QWGZ09rIYMvT
/tkofqvDrt8yhos+7w0oRBGHBZ1wuOEUUqemW4I97zxGMNJgp0YC6xEI2LnlrHpFgCdqASVA8EiI
BSIyHV0z3aZcwn4agEY5OeTusSHFn9CuQ35YsFOsCxx7tshxXKCUdulubRL6Dde83WARXwIBhMVN
IiLUiaauz6TRHf4klRQCVuxIh7tycXNgq/8cCehyMHgYilvKETAPcywPzYAr2LbkwvY8RdrGJa5X
RPBBurhNiQXxFMeouDhdi7CqcBXpGJMcucvt+jxOiFz3c/XIMZYVMbUvxJBbLqwtdDazckRYU9EF
dM/bbsI+rL1xXQaQvlK7aZ5vw9y9994cu6y6yRp1z2e6hf5gXwN0RolDBe00oGsEmlzajGPo6Dsh
9OxHkLxrSt7CnL2GLV2PvOU9jD78yfTirlqyK4jWrm0dHNeGPc/TsnW1fBolPYSt3BgEcsbNuu9W
LIjToNtyZg7r2EN0jtu6BJ55vcQ4eqBUVOt8LfkA4Dy5r/UKpql+qrMBGm156rvkro4mpMSp5Xag
ottj+l6hwjU/6Fy7Mo/8l2SeN7lh15mMt6O234GSlsp3z4Y199EAtDfuyDGWriAhua0jTGG4I8gc
YX9g3CXTcBA1Qt6zmJdJFG0uI6ifaQOcrr4KOD6jGWGpld2uc3SkEFXjILubaPxZtgmqSzLCwkqk
d1NHbqAVvAFMeoxn6BfSpjtaPWw4nd/GZn0QVeABrQF2Uxk0aUN71ebJuTfZcxsxGHwbUeSDHkC+
mSJgc13muI/BV2TpbVo3S1GJBczfhQgZK0H3tgqOYNDjUkBzUS6r01+Qhw0eu4dsQJsMmB3OKg6G
lfuTg87PsvmAVvece2j7h2o+8VSCi9RnwYZtHK9IDwGDDkkDzuJ5QUOBO/lZwd6hqDsIoPMae2K9
aY6Eo5gn/dvYTnubT0+hTPYqGt7lYm5sYK4gRvjA/gamSCofBTdbs8ZbM+tbbqJbAOvY7xrnjY/g
/UD4labwJwxadyXnfJOlg9pkU0KK4EJixrSpSuin9hHQ7kKl7V764VYYcDfJgLzCpjffe48gSzb3
yGjyIegRVC2rFQCh9H0eq3crkt1QN4/RmL9h92E44+IHvRPMR9JM12RNP3NLdtmwdOW8cr3NE5D8
yswnaBbFkYQgC4op78ihlv2wTfN2uOMqju65sysuCN2WVX9pmdM1fAGGE38mcxucdU+HgiuRFz3k
isXA4FJQw3JoU3Uy+gaXNFnOnDc3VKU1LGDafFvT+FFIUW+Ek0PhowlYg1tr+1y3Ne7ccRVFJJFV
AnO+l0mI/L6T7GvNelvIcI5PUYaF5polulhsgNSchU4cJ1YyAUb3TsOMf2Q+hXVgOg8lVmDZbmhC
MR0SNkyFHtbw2tVujHpcgU2K6kBEvm6bELy9hgvg0qebZdT7ZDCv2B3/gtTXuLBBdrsSfJjoM+GD
LZPbqsq/9WARQpIBAFu66LpOsM0yR5eNuwS0deYjf6Tt8gRlz4KX9fdRpq+dtkWgc3k7kgbRRq06
czQ3CJMF0dhbg3bCkQEGySB0cj3tB4RYFTQTx3qy1zH+P+4jFNMqvh3QcRRTEHzpOJdbYbHnEQ1Y
L25wMB8iUa2FMtErbPGwL4CVtFLwRp5hqttuEgIQRRIk6RKk9kB+CwW1YBH0NMEcFUPSPqeCP2Y5
1p3WOu8KyQP0iGAd3sbedrAel67d9mzVRzhU9Ptg4ewIWL2+1UwqvOLaAG/z00o+d2uS3aQ6hfUy
I9Gee2u2bDTZwxyP45UbR7HrwEKVcWI6JCDpfNrF/sKnCVRwsHeLglA3TXYU5q1lNaLCx9ns91o5
cZ9gbvgODnS6qweaTUWN6O7P6IPNVlc5IkuHFOPL0q+/tNrDbYNJ8JBHYwPNDop/oWiNj1n2Zm9l
1u3TIZSvduroLqMLwqAagulAAmTYLDgn71hcm62NbFIVgs+wtLeT+tCkja4b0CVni4q6z5HeAdRT
6yuF6wgOmQ66LYPZ6j3UcfRjceMqS9ZTlKG2bo/Ar0EbB0veb2C56W8EyFTQX9O4p0M0nC2mmpLr
Zfjw3ZCeM+kw8dXzRWk4oep0bbCbsE52FcM2cwv1lnhBlULmRlTZ1woZ3rByUv2EJEuDtVfiQIyl
K5yMpxr+wrOxV4H0aOXDbBTHpMvERxzxFkYSA4O7Srja/WinCeOTcQaW5OGoP0+xYzcsW6DrFDim
nhHith5pWDesFFkg72UsPtNKSMxL47oLlXYnQ1e3h+suB7696h12vkSFzWOl99LCBWSPCxzgNp3B
OE9YtfvWVhzFhVFoGvT74DiGX6bdZlkpPZq5p+c6XsnWAM+7h/wBxxExI+OHkdMVjdLUJ9/qxUxn
cKr5LfKG9ZuaVAJJABDW5rozdnro+Gp3WQQtGXLPG/4ulcrepGrZTdjDhaREeCFHa+TBvUUk67f1
EAavSjLz1ZlYb+BenA0AEtbxqJkgO/ju2Gum5+Ea9dMI1H41A/13fL6pjRl38ZLYl0lmCoNTI3aD
Qs1tLrqjDZD74M5Pc3dVhTH2llJWCSxK6AQAj6STHzYESPV7gEzrA1TkTG5akSKMZ24XullXFAM6
6eDZ1aE/i2XIDh1rgnvU1vBbgPd8A1igPgqD/gDHNZjMSMCJoQEnvo/Dxb52bUYBrSSR/z63XN7n
RKEr/R2w96va8vfqyj+iZACvsEMfpZegvzBBkNafXe5bTBv/Uqr9RRT+e30zXgfugUkEXwX0cVhB
/SMa9/8qNfzP+0eXt3VxTQGKeQHv2J+07L8lXq/YrX5hPAEuDwOI/zuJ1wyOMfgCEFyJHfQ/wZP/
WuL1f9qc/uXvixFigExAChX2n5Tzk2lnNOgN4oD36cm4rdyIvdvBetNtzf5X65T/5kx/VVtf9qX/
AWhu3tzHf4GYX571m9YaaDHakQjVC5qxi5L5b4g5/YQFuPxyjyA675cv6lfCFFA6ooKR8R1DBA0V
7CXB5FfAPP0UAEXHOjJlccywyRb9M4A5TET/cJOCMUXjfjFETwBlI5f4z3Y7HvqbYJkwUIUxUOft
2k0dO2Kg7V+RjkP1lrJZTAZJAmpUx1FJetVQMz22gcmDwmcm8BsIPdRS9KyBD1a1RsC9TeS+2gGN
uB9siGi5VB5GSJrvVY4Gee0JzPQDsD7RGtKDJxA3zYCWrghZ3BO2vpbtOlXVBy7u8RxngEt0PsMx
ZYnaTZiSDGJop/qCV2zaRoB90iInQfJNJ2TE4FRplM8xmY5VIvJ94wM7QKPpl5fRG/4GyUl7FY2j
AQXYZVD6dfE7oBN1tlE3i4JwjULQShHfKciPzh2X637w1n0bojq8SbGSchWnFy4qCe21pVJ8dO06
3gG3m11RwwzqtlcSpg1ZPuxJvDb3SrX/m73zSnIcy9L0VnoDKIMWjwNNULv2eIG5BEAAhCLkjmYd
s7H5GFnZmeEZXdHVXf0wZvOSlRkV7gSBi3vP+c8vihVJe7pPLdycHGNqVeKFmGXtEUCV+3ppLTfR
jQManifG6+O4OlH7HBq544skE/BYUo3DYuvDWFsEDsjv5IDeJYrQrc+lBjFCOdHQA7dGY0sRByAV
h/ieZfLVk2y6EpRmIRDNNn8mw1HZT00rTXZhZOLjkNfnb8Qcwx428nZTjwPkaaHvr8BpLvv1hZta
mcblsYzh8MJkbBODMrtSS0qDUU9OuFFzKnPAnUFd4svIMzKNSg/6TJB3CrTup2aScOw5L0J/Z83N
qaBI1zC0LARIOYwfi25VyQuuTmUSS0xSCyEy8wo2TZpfQrlKh5XW5opfSQNoM7AaoCuNsOCmUs/N
wX/GeswoGtcXuVePlzKvmGhLnZLdl5M8fUgn8F2nVcfy4g91rCmeaIyt7NRpI0Qs4vYgIHToaFzb
htbxxGFhi1LR7CCIi/tqTiFfV2rxLa2mctUMVeIl8cxgJcETpEFos1P7unXipRJdS8vVx4s0KCBf
Yumx3i6BZTWKLzZygT9SmgF9Xcb0uEAi20jwzEF5NWIeE1n1itNsMsmwtI+pFaBQnY3TDK0/VQ6x
fDEDigQl7EGuPdh4ss/0dkApYJZwypOzd9HLgRxFvQ+ySWzoNOa58Q00tsFySpdtNZmTbudqi1+6
ZGEUz/OAZZjq5HSeurOby8rlmCMTd2VJym5mVTWiQdBhIgJDvGjyDLCd9adxB9KpO0Jq1iJYUZnx
dqv1bdo1PWCN3DVBmeu9D81wCKG7L5tOLLsbc6HUkRUjDsypx6tB1qCN9oPV+bOV1m86zaUvnM9y
UFhnxkDko6sTND6x8xItvzxQw7U7pZ76QDaNPuBcnX1FmhO/y5YqwjeuWVtKS4fLYspXA09/05wE
rNMFuiGYHgoJiWZXZ4BfyzkYqlwUwC24/0qR8WnwHVxxys9RUjeQFLpOuZHiXDpUjd59aJcWWENJ
00BOxfOr0eftbXHOKrcqjMsRlaZ2m5Xa+MI9BHFvMjN15t7I2Jpi3e+modxftHP/eE1MdCwYUMc8
F0VPW2p61GqwpLtznVl+MU79ppRrHug5FV6FFETPzmT2Rt4IUwq7Bkp7d+nzJ+VkDCebllHOgmUW
cGDLRkP4e17sP3WY/78529aYKP/Hx/Tty/nf/tf5vf0//7v7t/nfDm01ZO8f57efzbqvv+j3Wbf5
N/16/mI9Zf4+tf77yW1KfzM1Ymhp0jnBJfMqyf2d66Qx7Kasvp7pmBMzKf/3o1uS/wY7BcsX/sFJ
q/5zJ/e1WPyjusbxD59sg99DdS3LOrTHH6vrP8T6kPSHTVqT6Y43toO2pd/Gz/E71Pf2dUhswRuI
zyPerTlvQTkkp7IAG+3mV759XwWGKiN8GWNk7F8sihnxOjL/0+z9Dxu1jPyolXINl3NKDfnTh0Rv
eXbM/eJVbsZs1un1o2j94vN/In2nhsJOB80tEa/mX5yG/8XSd/VaVv/xPHB6vdr5oL1Ha4xzIUvj
x+8Pz53z/ap9V4NhZTKLONtDG8VpOMmOqGIT7A3Fk6WE2iNbFptpCfDj6b0t987ZcmIi31+7W0Z3
po8q8oKglryF+kN9HB9nelOKKuRtW8i22mHaF6MTf1PGI3DxL31rlavs9McvgrmOAZUOZoaFMdEX
Dt0fvkTwoTFSFZ3FXVYGCJ8AHrupB58ZdPEoNf74nGygIolkRAye7IphTJDiyZFGRyZnS1jHO3NX
Psq/8ir93sD85QJh5VFWk0P+m3bwTyvtT5ZGvymsHQhlpmDro0NexRA78UZ1Z8wj7eQOEtEMFU2z
JUdxSh9lmRFM5/vLr1yW/uKW/7sj0e/X9KWp/MHiRQ8M/68WL9i2Or/yZv6xeL+uud98kH7/1C9r
7r/qC/RX6zQ+B9YPE9prFAEq+h/Xdovr5zRe7UfEY7oCG++YBL4jyELnc74d1oYz+/GbZjry7IPT
zy4k8yj1dHjXv3Jg/4ku/IdL+epe+S9xX/nJivtuBUUePT0PictfXon/SSuon2irfzNp4gCBNUUd
9uOzIKh+ntQKk6bOG70+c4y1qbqn2GU0U49uxygqQNfjKaPT145S213t/UpLDmjxlz3ix4v4ckP+
cIqChe7iKBihovgU+XjPuJMZ7TsdNfehuslvBFRss1dY+8JcSTmeMvN1/vUJ+A1LiiFx4cD6YXaV
0MUYXlmiaoUAYBfnZyGO8EOEG1koDhwDzct2+lHZIwtCQFopkYnhbsnHLnLjoOKZNmIkB2hTTpts
FweXA564za6V7ARjUrvcydHQ28XqsmkPxcEMBMmuV8vGWks+ApMSxNIDY1cDjAkdEW1xOGzkegfF
FK9AtFvxQ7eLZ9IT4DzIplMTXijX0OTDZY+Z4edi2VfxQ2fZgh7iL6g4iRxVoyuhbVMOw1s6+wPe
jkvYunxdjl99pxPFfJnWMjI3wT9vJld3BiD9xm1u8rVxWZmaj0jQNCFbuPPkfhtfROUopW6RBkq7
1Ud4Cng0vzFyNYkRy54k492obMEMyt35AHqrJvs03WjDDoO0uon662bu6iYKId+EVBv7bW93DKIU
FzPfJIyPc2tLPuNGZwrlyU6+tZ3TBAqedNviYp/8tAu4mel7ioP/4ljTehqYyHmnS4QUoWSmlKOK
cJS9whW85I3DGGxEzi8CxGMk5EgH7WBttFuqleWpSIJUI1YEGq+lOsbgDHeXi0f9PFtP6oM8bErD
Z29RezfPD1qFH26xHsHo77KV2a4u5adJmDR2YRvhBa3pjK3NwMSRa/eNm1y1kRUZYWWLKdYwuDFD
RILc6538+ORyG7i0kNysAZvfZtcFNYFWkfB4husb0kq3r51gZ95rr9taOIWXcLpZjv3Tx2InyJFe
G/wi9eiyaqLFFZ3mM39Jn8HxIzIBwd/N98Ue7pC9pFEV9PeK6OqaC6m3CtDplM5id46A0WdYBkD8
GYf8UVWci31XFcFiBaOj3BG2QgeoedOmuxeQeIX6A4Qh0c5yz7iR35VtkUeV81q8I8bRC5ZpGZLw
lq9k3v5uNWg30rRerPuYJUH0jeFq+k3XvZXDKwOSeStTh6yVsMnduo4sRFLHy2M/2qrunevH+E4f
7ZSsp4Nwv8x24xJz0Ye0QaqnEInH3X2WueTu0CRhqwVpvuc+Y6Cp1eF11bZYWKSFYzzi91Nn3NOC
SMazYz2OfChRmJRDQN6mX6k2DMjBjMyPdt+noRI7lpMFwr06PjZIgT35tveb1WWHm16ohtDjLnhi
UCE9tTfjXqOqDfp1QSkZ2zi2wRGC6w8R2bt4XR+UGA9aW6R+hpNv2xBNMr+L/GgExaUZku93NAJ4
RNG8PnmMnhqiXS5OMREcqawstw7KffY2rnRikhtnvjKvbyT1WEfMGSuZMsOfQCNU2OiRIm+rg/lk
KHdT/aFU61LcpclRntZz4eMFNAz3ifygnW75Ppew7viKF6/eoVl9m5WdSFoZ8051n0Uy6V7iHPS1
f8b1E4b3Y+pr3ihvpkibufWuejCfpdgVPHOz7LIV/peHjEfZO/K4TkjFycNc9Ug3Lz7lW2nXeuVd
kgRTf3MdJzrS/fkmO/QXbxI8+RKl+Fzp+M3l3SrVof178L50QAhbXM1+L+NgiMp3vjV9XTok7b4k
COxByABVNmLpnzAYL8L6pdB9DAMUcUWC4Xlyk+dCCueNxqpF0zm6gCxhsesONZID0cXqrR9sHvL9
ZZfTdZ9ujNZGzCYTKGbnrnmT7E9HODlPuRWmiy2R2ue2H2qoeKpvHPs3WK5u4QHhKXgqhAhET3as
eYq5lrZFhPZy8HPccwO5DvXckcoDdO/TOeqhDxCJUQW17jfWyoqAH/eIi/K3UXHPw4bIpurimXjM
jpA6ncHTHDnMwIoQJEWqX62mneQ0T+UdPkgSvJiBzNZ2V7wgPgUzhLa6O6GpsrWjhv9NDAvGTtfj
be7CKRh01G3OcvLEdt01t2j0TkloPFNybufaTQdXmbaduY0fIS/b7eghILYSPIK0lcEsm6+qrjvx
FrLduNFA7eHY48N02pFmcgqTtzSqPwhie4UR0yPAi1oAIOAl9k3/9DAStJC7wmpGUorTEOgAtK2h
fpEtX65CENFqb0Hm4QUC6IQ/z5T1RJW8Mtfd6moWj/R8ZYWFI9Ii4kOzEyS/djkUlHe5tOOd+FoE
1gaV9SmqHq2D8mwwHLtvx18Mp35SSeP8gRmOoerMjMyrVujPfeQfhoyt4ugs0VvpNeGyjwoH5Qvs
kP429Zqwx5X9VzaNdOZfGh8++TqvkjU+HIOUHz/ZPBFsq56/G35mO8WHFbWaD/Ahg8rP3ObxTwjE
4bd25c9DuO/Dnh+7mB8/jbnAD99z+G+7M1Kp/uIbfrm3fzgkXhMzD6fNZGHYKjvaJllTdskzZcE2
vmcRTFFXO8Ob9JYJniW51DnTwVh1j7227dYwD7TGVZ4Yi2ehshm/mZj1kY+ouN19yYGrH8n/PFj+
NzjFqzhC6cIatyFuRvquoV6Mg/qdrSXcwwMXH7Kbaj1rdv+JDTM56pSPml8e67tr0m69vJ6xevLL
7cSK9wdveOFk+ISGyx92x34H3cE5h73PFN+37tlQg8s6m+xxK2EPgfsAinKbVFsIdsO7+dJ8S74l
H7CROZIgg3Q7KLYKnph4t76ImaNTGazI4CptiiqKPNwqGJPjjM+/nEqnyG5005k2ilttrZ3uXrqb
ztfdCTuHKZrpgJ9jv9ycX/J3k0lw5xccwLfWN/VWJrFMsC0a04srH9LRzdsV5z77XXZoH/on6RsH
YOIY3hINL1IUh4jR9wok3q2wMzzG7G7J0dT4i6cEDGQgXrmjuzyYpXO+ATwfDDev9hwEBgTVF7Z7
N9mcqpApBCkQKTQS0x5uymcUYU8JVwKrnWkOX63hSGWbFAdbUCLjhbHAMlGi2waBOKarfJYrE3Ti
arWF5OeRwlp4T6Hw965FEeY0GFWfnJbtLvOt554Ew9GGaTk+SjOlQTCpt5Pm1tG5tLtb8+oB/Kve
V7ou1n/0An0FwP6lXqM/eX1/s5HEWh3bI/CmH1/f7r9tI/mTxu+HT/ya0fIv9s28zim/3G50NdhY
4vEkEUVjfRle/2FjCSzEZlFgAf4iH5PXihf19K3lT8X5mzjcUx41O4yXJPu0V24ywW8UugWownZP
WK0epg9D6yQbZOGX0xUgrIBKJLjqzlJ7V3GZvJ7WyQczvP0StJ+Lo/rN7TwcBO1AJkhxhLR+ok7r
7bZ4yMiVvLa4/3hn/km3j4ulgsLpO0NA/IpknuHjtkS4Z7gtVzuIns53i0nL6XdamHn94CVbCm6f
EsYjd5G0juerA57p9N6vLMJ/gnZwKd9DjsFWOQ6/3PR/7KxNwfHrt+qv6N93X02Sfgk9IB31y7r+
r/tq/mRBXSVk12wsA1+6v/iiStPvvprnpxYMFOigceXys423bbs6oXcyy0+LrrJot+iMFuwmSkdE
ek8jWzlD5U61Uwm+jpNAjc2cSFALOip7pFdnWIoMK8h6T5K2qD2myyZdPOpd7RTO/V3JgAmARPPh
To4Q6Ho7cy3OqA1CoPiQlQFsanY4RUEnY8fAJ6+/WGB/PYZ1CaUOO4eigOOrX+7xH/blV4tIOMg+
GEOi+ZLf3ZBgRb+9Hi2720zwqPDNWU2R7FPo3ee3ZRv8yjT5eyrYj9vob46f0BD0K6XgS00w/ru7
KOHOjIs5nXZmJFjh+ZDf1Mu6P1bfuDe1pyLHec+h/mp+HtuGsT7PWwHTsnuByiA9uf/4Hn1Hmf/R
ZX3Z3f8wIr1GmPc30hqmV0CaWWlj5EU3FRWG3YE00ySX+GjPT+nN8pKcnfYYi/Y5YH9wjT10wgKJ
z9kWd4NgSytrJd+0v3Sj/8mGwXsCSYM3h0k+A4Afz4I/2ZnStwGHEfCrNvAB5rtS9Mz5Gw/WvsiU
LLQYsRcrn8myU5tjUz9LHm5dSeOm0cjZ3CCd+Me3UQIW/8u+DSEA+1Nmkujr2U1+vLi5Z3ovVtif
Nl73aSVAdGm9HRLvtDJLrzsHMdk9V/76BrryJd/M6TaFbghN+rI66Rj5huPZy+Sge0EZ064SQpmj
dqUvzlnFV+tGXBw0BAlZGtg7REbqUjoBSood00rkSXiFPJeZMz+Q6Hrp3HxyRROOgYMMrKeAcc3F
KT3tVb0HmMoqb3wpE38BrZO26ifuFEPpl5NrFPDVQ7zq+MGSO/l+ucvAsXSb4i4J8915M0f1xnoa
uJAbfgQ++NmOGVebFF1Bt5tovQ/DgIYc0ghQQmC9AauNBcWJo3GS3bWpK6Fn2is+7A8elC6FOpPo
/BkoQ/X4Hj2AokBQ0i4jR8FYGwv2YSGeTKO5Lo1bZFna4CDjTDiYClf9ANaqdhVs+AeVgNU4OEEX
Fp1zE8bSPsaMqNikmadWASgfcoGYupc5s+lWoCzvQhrUh8RyJLKuFj8dIsuOA0vwkU2pRzlSwZ7w
QgGA7wHhLBvgDR+DdMV0uI/EiJYttkU48Y5cwPK0kScJt1Nl55hLWY7OqP0dLZPwpl/BpndYG8ea
Yrp2YKc30FsQ2REhD8Dm4FCpgp/Cy0SaAvopevj5PcyespHCmL9gA0T6yeBea9T+ebLPvv7A/tyy
90ZPTXhxi7uad2FYYfHd7ACKisbDAfGaVOZAb/earUk8kYE/CaxMcmnDZnLlh9wTbuq9ej/gMZuF
GLC+ds7pGUJks2PawHC89tGrqRjCGv7ZbbbnffqsO2LvFs/xgxKe0dbjr7XqsDY9k8imY1LlSh0a
PiBnu08dywjAYE8d4C7PJH3j211u22cFNRzGhXbP6WJ52noFRduZouK2jIZbiAuFq/mKm2r3Ag44
3/pjQYZpH5wxtQ9lJ1tLfOgtxibFnfwiete+RQ9ER9ksBNtM68K31pdVfBw2FiJGwcnXooMyay++
sJaH1eUdB6I8nDYGSed2q4P8AW9f+IKYr2MfsLN8AldWYpRZjvCYRVjGfaRvM1DiR30Lf+JVO/n9
4GK/sviKT7eE0xw8oQe5cvTpisrJ91Wkifb4DXY6EY0ACcTc3CfHhRyewgEI6AClR2+5K0mYr+47
4MQAhoZP9sIuKD/oczzFOTGKTO1NjEDViWsbYn2dXtEeDQefnYBgZQdSdfvWANSEKP8WAT61I26/
p+JZTzxEN9kyin4dd/U+D7uXZE2313v6FpfyKHuoPAmfKb98wINj1a1xnvKkypbelmc5WJ7EG1Gz
p30PCuEU98rzJXErCQQH+3LTMzb4mF+w0AXup3Oz7PPmtNKj01MemavyqbPj7XzkgKKvcWu39zDO
moNr+M+yufBGh+auBuz2aV10Lid5WW6vieWS6JpHPQLzDMYg/sSY/qD50+24NYBij6T9lTt0vV4V
4Gqhr+j1dnRLt3S542GKDicTiNPOgiG6PKrDuk0oXaha3QYyWVAFZ59kzrB3QHrnB3GbfJOfh/Wq
ORIKv8LvYjFseZWtrEDx9LdmA+5hUtK0u+y9AqP+POSB1gLKm64UTrftoX9g2wol+667n2j60gca
xJZ5Corkne70D/JDExmPOQArNXbho1CXwJ81j7rCEVeCg376M9mqHseWD5o73TZA3OJ1o22iYUMX
3T2cD/CFljvjCTATiNLunWJ7vs8e+8dPrB5WyjU3imV03lCHSc78OgEfhPNNz5x4qzDujxhFfCSv
7eh8Zm6/FwIStUAnp63EpyNbMTe9b7V2fk/jS91DJ+7iWnhXbrNNv83vMy916dL9nNRqcaXdXDwr
wEvYdHs/vhWCsyeu57Vwp7NHndC3+MltDBFxfX5jrFTw3FdVmOwgpyXXBlUj3k93+Jfz9nME31r3
62otb7sHbUAq5UhPI5vowDs3a8+K33vJQ3yvHxk6MfgM62alB1db/Slsjip3FbaTLT3WtzhN2jh1
XYMf0zG7UaNqR/0ZWmuGD5x/2YLy0VZue29mnsOA6w6BVuqoR6QuxByuTDr3CbzQKQp/eEoQYHNK
nu7PTxZnUrebI2iHTsNTIfp3drCAuR/8/qE/JmupdfMHa6VvRWdmgBHnkVE4uekA8OQ1Lwf/y8nR
wl3vvHbD1yhW3Sc8v4bakqgjMTB3JyfDi8UbiY9cFREcy1URKOfrb8DQzV1u0+2VxMT4BvySudYt
7+EM+oZLE+vaXhR2s3HXrjCgmh2RcGLcTZxsn/C2qUHLsqbO3kz7yUe+uRtvOGhZ0E56NL3prXvA
fmU/rE53l9XVcLvDyh+NMkbfidek4XxvZD5yZ4q+wTGCw/CorNXRyaLBzhxzpW2mteX1T9OxfkWZ
l512VIOnwRcZx6hBsaBbiShcm488SrzpmE3R0vsLc4HX02cfp3aehIV8ryqP5onihB3Ln4R1p0PH
8Pt6Y2B02K9Pb+P3k9wzIywS/cJnRnIFmJBaQiaz2wxDAF8mrFt35JM7rcXDOIRC5V7dZkOVEAR2
doDEg4KamnPj8lrVPukMFq84+ygJi15yAMxX0Yxh5NnamPL0pNy8lbSVpQPNVbUt721001D0a9Mx
b2M/fh8Pva+2K5l5B+cLGylzgAcdpRqQ0xTvgMKCAb/5JSqoxHrntEMG2Kc4oPLaXXZMJWcPO+S5
dZEaQ5OAPHipD+BAU70bN9XhvFPfNGIiuIDOHUynEEOLlQ0c+zbhZlc61/wYfm6gHOmddAfwX26a
4vo3+LRLg0ooVJ+Iijzrdoda0zGYy8mR2aKOZI4CnK33TtwHYuviG4m4BSwdTWF6E+/rXeKoaxP3
Vl74kjIRN7Z1uULR6ne3RbHuDxXOOLmbFzdqbJeH/KB8ZmANDhnDO6izEZKl/fW/hgCzvsRvQvBu
3vWd4hXDXvG48I7w5XkNPzNq/OpArSl78uMuB26HI+LVLwmXj/eSPW0b/zFm9Dg5JhnRlS952YG3
2YfV7LEHs4FWrrhuncvu8sLotLFfeCo+TFWRyOeIvKg7RrN70+cKoovTMs9KiTF1r/9H8nQNNkH3
dph25bMWtaajfEtk27xTgunhFDboaDOHJwt5U3/KD6fQiGTXCBZPkAL5TYvMPbeGdZOnLgPR6xhG
3OX6jaw4Vym9GSovJj0aC21j3TNAwKn/HCzItSybx5HGOyEYCHBFrrlL3q9ObtBBO/t8UzBNrG3r
YSYOEJU0xbKnfLIwtKg5KLxcmDoX4MLFm4yV61AcdAhmjnLPOMLkyLtQO4Kb2jhBPGsv2Ru3ihy/
8rHxTiE658Ruwnldf4u1AK2ldcgeT1vds55P0XBs8Ui9byntrlMVHlJJQyxzBDybT6xdJiFIGAEu
/amz1TW3WPdFf8K1a1fsrkWunSCP84dtfzgdx1d93cfBmUoMASKQAQNXYy1cVarR9frjJxMx22Zk
iGat8gMLbaJYsrs7siu5CZWL4hA97VrdyI+VK28Epv4beTO8JIc28QFtFwpv0+kwOUkCjd8MG2C4
ETi0hqA5GJ9psdIm+3KPYrAiB+nVlByrd1VG6EfmQ8V9g6cJjZY73V+O11zslHF5TU9qrTJXfUzv
hZBytQjSI20rsMhKDobnUzBsk71BDRpeIyRipFa2ceCDXTofN8fuaZd6ouDEHv6dtMeDF+9KMaiY
ZS3b2m03cxBvIVZrq/jbunZkrGodqFwvmH8ZHLlsE8Z2PIj7y/UFMT5n7CtXACnpbnKoXPS7dC84
SjBuiki0cW92T7YQnK4P/CW/G1cl6caaWwSAYWHNjEi5PQUJywCVu9M7kRXNtzzEa7jOvNZfS7e9
QYdGb7adPNY39/jxcjx5aViCZ/Vh7dRRemQ4+3E23fpFdBnN3THHW42uuD/bisMIeNiiPoOEfCO/
Jv796PZPzB/Vt/Iwb6ClbTC5NJmJwXu8y6ttv7rcWB+LZ7yofvxoRfo6fqp8eV256hoP3tt+QMF4
lxufC7pLzR3fheTReMCZjaXc1259D6Vtj8GpPwTnyclQCzET4o0+f6tzvtNlx8bYO9lz9YyjQWML
n8ZLvxJlW4nAnDTeqjYagmrf+MwJzfWw4+UGe09vcojbuLgunpbiDmrPd82dwVG9UxqnpZtQIqGn
pH1evvFH56DJXjDXsV7N+fp72DSbd5nXWgcAs5mRL2wBFrJZRwgwg7DzPbwJB+R/CmQWOLxwj6Md
xzDohfNmwKTgwD+aFV4LGGPsY1zwBKd6lsM6usInHhcmbRvMw29x2ioi9kRv4US47OpI5O+om+mF
+SGVM+t6+mBPvmzZ3MSQT342HzM3SUmF1MPzfXmrh7kLEzsqH3l7PP2apyysUER/wF75rHldK58B
Q7+/ekwchcNpC7Wdw9xHn+2LLrcb6uOLzHONG+BWSUCMu5slTxOuJciURAkuxKaHV5rTMWb/xUzw
L2HJ37NVGAnC2AVAMb6i3v+DQXU/wYKv8SSiBcMWoimg8I9Azk+DZWIK5f98sIz5I8f4yi/8noii
wmu9olviF67ZH8kygy+8qQ7tKGVX9nLlKnX3VWC6HcUM1fBKo6M2H8pous28HBsbHE7oBKv7k3v2
Zad8kT/LG5QOt1WA1TFhjST75T1dDVGvYRzGdzVjrsnTfZyFtzHRsIjPYVdtc3/4dnGS98qvg3Gt
3sjbz+s0Vgyh1kNMOhAKvS3XxnN6LHaVe7n/Jf7+qxvw5Z7/tyNh/ooM/3jDv4B1/3M5O//+iL/A
v/+KnJ3rHP0LtMtCJhlGQY6mklz040L+I/eGYEfX8P+53BtY9T/5NEvDdVGCKy9/Vbvia/b34Jvs
c6YvwHPMlrqIQ/oJtD2KyWAXXPpeSFxYKUdlVCC+2GZbhrbzvgLAuGtW04tEs3k3DjZ5B8XN9Dlv
kvfyvV/1t+19tkfRdNqm2/FXOt2fTPy+x+jIaHTh+Ypfua7/P0bnS8bO350L/3MxOrxa/7FiBE5U
X77MP3jh/j1+h5/7XSCCGeI1ogb9BWsLwg64/+/SThSc5s+1ndLfcKZFT4IKhGA5xmz81N+1nYL4
N+IQJbRjbPJXI11EHf+EHa56lYn+6U3jiBCvvwQVylXqbKnGl+3r1Il9UQs59IFiOAt5NAx4XjmN
0SrqTV6bEwCNFF/ecNJFZF5hPXrykb/nL5VmxN+aQsD3/YIPR3Nqqsd8auAETVlKFIVu7eTlNIZp
kRaaNzC33khC0UNfPXfgGEXavyHgH0RHHkz1iIUnfqYXvT+dXLPpW7Qgk2SuTSvDUwjbKUga6enp
VF0Fgj1faHcWFHU395L23JUzsV/mAkWsHCbQFpxnx64spU2JiwPV64j3ITPj1MAXL9Mr6gBYsiO+
RpjkDxPWYksWSapBOsP5BO+JWwYOO2fUSJLa3BadDrlP6MWHHlu5HRn0TA2wNIn0+QJUlvSXfZI1
bAyWRSaDq/dXd7f41ECNupwu59bv6pZiX8uX0+FsJIXg9mfSFvuuXWrM+3tiOi6j+XZJRpUSSp3Z
PnIMzbF8IBsFawGJxIWkGAFcK56rfWoFE9+lpVR34mUpjmkLHixlCmREdUHoSkYBGrZkHvtoGQQN
PmuskYKwYIxhi30G9tBknYtriYyriIqlMVyOcvSXZpwhNRtJHpQL9k622qXt1uxnc42KbHzKiQx6
11pEa4vZU9zmepnLbq7o7bu+qNKDOUswg4y+fzyZVRrKjZw8dVPRL65xUY3bRehg7hZ9X0OZzeLO
sK+xytQl1hnLBhJF+ZLoOGIXr34q2knEHAefDfUuEbAkVotO/lB6Qf6YrfO0Vc/FsrpY57WszHE0
aZfLa3xSK9cskc5wgyslyLrUsE95XL/nbQpKLwqIUy/zoO5wB2tW/dTVIe4LDYgyIkZ3iuXiEXEe
KCnJNDvyaNrPaVQF8MepKcJKN07uRaupbNqGyYY+mEG7iCd/yPLMbZthfGNser4fMNMNhkUZby66
MN3MTVquiBPsP2ZV6590RRj3pDn1Pqney4O8iAyliFYJOuE0HrXSwiCirtIbVSw01EDzJDpJkin7
c4pJvDMuVWk5lZ6Pwak30meEpTKo5ikR6WR7lMW1YKlwxrspoS0zRfQreXpvXawGX7opudxUltGR
S6JawB3p9G7oY/xoNIP4WVXVjH/vOZ0Gkqo6jZiYikFCK1XL8YJjtYC7kg7eVOHYb4vdNUi7aM7N
03hp4nU2GL2D2UYdTXLe3cR6Mj0WUjc8k4BRUGurC9DXiGSpSsyLCB1dO7tnDNRCoZWMdVF3xatS
a5CnijjVwnEc+7CrhzgoSoEca7TUewWNLhxisk+Qp9YAFUZXdw8FtvPHmqCBAmbSBGapzHCbLYl+
OxabqxfgMnxoaoFX2gUnxGg04/PwJiTVfB+fDaw440p46qFhGvK5CCV8WY6qGudoyYkLLw1D8jpR
Nm+msyge5stpvi/Kcx6VhAjZlwW2W4bVzQZ/6ziYFW05zCet9msxLXi5F+EuQ2k62wJS0YiJa3cY
WW9bXJUSD9fH7O7/kndm2XEjaZbeSm8AOpiHV59Jd84zX3BIUcJoAAwwTLabWkCvojbWHxSRIYUq
MtTR/dTVmSdfIpJ0ujtg+Id7v2u6mfuaQyQiMt6caM6csBgOYpjHdVLm9U65Eg55FsbisyBegT5v
MqFzRUXVb6pO5NheM65KwSgnguJwwNZGqRsuNDQCT4tzBfHhjlCP+uRqxyEronGf0zgpaAHDuL7t
bK9bYiwmuQjDDERdDZSLIw8rJqRtKsDNlDNxlFyS25wMijPZ5tlZChbHOQ3mhIEhj7X9NpmpOOiK
NzFUySIYd8N3GFz5ZZvbzTsk6ekBQHN5UmDT16GXz7tR1uFNm6RY2ic93FZ2vMjH5/y1TuGurkCm
MTye1ODurcbtrnINpg7mVXZW94P9jsFpehm1QG8JvHvnhDGG9Hmc7hLQKIwEtQwuE5VYBzsp52sM
wOxtq8HsbtO4MSG8G8zHwNmcALwNDwrv7F7VQ33fd3OHorkl6yvs5uA4KyNFPpfD1F01Rdi8D9JG
Vz1YznMa1t5DrHgkEsDFKD+fbXHbjGzXuN87BnFdeG2q2pxXU59UNBvamY9TYAY8FgIXrTvmFg49
Bf33HeQC6zQ7xI9dDkP1OQB7jXEvVRVuabcfjmFXeOhnAWBhz7GaaQ06JxrP41kivCcMjHGXgop7
n1e6fWrIy3kJAGPCWDPLBusyAHdE2a4yqlViheUNENqGrlomebi3g6pkWxfl1mOkR6bUs5Oozw1E
OdjZwr+AKUz6TVCm6LCskO+7dF124yPXHnYtvt59LWfnOtGLe3yJrlBjN9xMnpWfi2BIQ0ZzwIBW
NWi/g2+W9VlfROLwrdb6/8CHbNN9/Puq8rdQR1X/j/Vbk6m3kkryW+7jd9T28vPfq0tCoCPT/N18
TO32r+LS/eR6JtQOXHmIlQlp/MN97H5CgWJaxDCSiRyRwPm9uHQ+0cTjGYMZgubI447/R7Vl9OdW
1cPuGiF1sX26k4gzx/tJ9JJ7riompxg2nt2pK9/rGAIWc7FSovuALLagg8Gtkmp0URUR46TRQYdK
MnU4uGyUJecquNJVr+YXN4uOgB5eo2g8Dsq5iVz0G8SQHIpiZHhQomMN4qc8Yj1iAhI0W3SpcRM+
qlmxn4s4ikzxXLV4F4SrPZSpTBuDcKS3NPyj7WdolyKh4aIa1nokNGnTAshBIitu0hgkLjlUxzJ0
o00UiZt2TCW3QYHaIEU8ALO5fDCJYDybJ0iYNdipdSlzknKGKF1Vgi1p3LHpd8WHcFKNIM0bL1KH
8Wo/jNdpwck+axN1TCMNKh8NDA+HQZoiT+p4NoyJvAZF260iDZVy6rsaDRDACOBYxTpO0xtLVY+a
e5HCCs2yIerruMndrdl5O8OTN460iQMyzVsALAxTUkwWdlVtxYRsIKEoEy6bhcIiiKdJp3qrpbvE
SxmasC7/Kw2zPs2mib6xpawGnuuf5GCRA1ijRNETcmLbaG4poZ9nbbA2TvIDEtGTOyTXCmbZChzG
yZr7EZUN0mhnYnCd3s0Beccx8Xxt76E4sTqk2u1iqZLGraIMXNcTb6IdMXW5DQDkyF5HDc66sHSe
CqHzY9/KN21HmKusttuUY4SWwGS4GEDkWOW5ezGHxZOpJPoGss7WQTlwWCamARXR69Z67Pnsw/CQ
gRzelF1SfS3B8K3iSQz7zJ37rZlF+dqcq7uuLh5tiHBHlTH3N7LkeSwR2AXAYTfdHFEmO3w2cagT
uLFVcjTs6kmCeWRUGhDBlgOzEP3g8fkaztpSmHGIzJAbDnvkhXxlueffFG11Hpo0QpWJvkQ1GDBk
bD/2/UQCTlNXaxCx5SqsxwDWSEGAgxszUy3YkBs623p0YHiopmdhIqeJsoeCPL+tQ0STA35n17YC
P1bJ3gIgKjs4D9cdBMrbjLQ5KuKgfPC6YDjvW4d9eq+PQLs/p66x4dgvdmbqN9uWrIhVHc+bJq0R
dqQkp8G8h7sJzIcboLqRXVBd2FphqJk0q8i8uSl85DJD5xFLkrwUc0I4ctd/OFX5nvsMTYh6O6kq
eswDwoQC+BvbcZ6nfUnY16oK4WdaU3asm/HBHIy3NiqPoucTCLIBsOlAbmdq7kdqMFnU5xD5bgSl
3Vo4Iea/MbsBD/fOeQTJTm5KOLJrjqlr3eQH1cpdmnQ7ulKUXsWFwoGn0+E49+lJGvlZ01R31HHH
vMQEylvfmiZPzN529rHoX2G+fbFm57OyWcqQGIJcn5F5yQM3U9VJkqKILrL74swR9wUIvkjY7Yqw
tHs7ZnfR4ecHqHm0wOpuXYtwcZtPKBGw5klVW9XB8O6kGWTZLEKKVlwU9nTb5AA9E1Xhfu1QSCTR
+LlU3u3cir1dFWe5N7yEJgzkBfYtm+iib8vLxus+JgO/KGf87ThkpzwLX8KwPEw+MtG4HLeJw/RU
RCfQhVdZUJ8nOrygT7zp05Jb0UVbkoT8wrCaT2E5kdeRQgvV+BbnKDgRKCkR7uDZlUiUVPjaZv67
zv3b0CdXLglbrFvBi9nV9/YAdj1JrpgdnrdGth9x6girOSZ29wo3PL8cJjyFBp02QTHDeVY6X2kb
jvNgAuJmsVdG6L4UcauyvXCJENFzxKQNGqwAR70m/qluWTXE/ZHZBv9wsuPzeLqKOovNqpWv+zz+
yjCBsYOkVzWanWgMHIA7Y9NJeSyGnDaC9MaN8JzXZqYhNvjwMkjsZ5XOyQMMoyPXZriOsio4QZ7B
RqyhBhSh4GzvCEvJYlRdUe4DR21ucitCiSbZ+YNsEVsgpQT6GY23bqP0GNiIK7KC/C7LEzdDxblQ
lPal58zXAWfmxtbdm/QzbKB+fAfN58yqY0wmiY8vNfUE/E+SsVPHvy37tkWOqNeB1J9VqV/iMHog
b5i4LY8ThiQDPKwGNhbbolOZldq5YKlWcxy0e5cVuZdhArZMWPFD8R7UyXhwGsSGYm7grnumxgqs
PEBK+sGucODZXHqrueRj69pUrTPo+ZdTbl0HRce2uxgwUQ6luQpgcG/zwJg3YSFu4sDMjl1uEYXX
85f4FduqHsD/MMdMZ8wrAWl+O7R1ti/GdORhNa+gZVQUkOXXslVXDAsyuhGeII7OH+M4+CANYZ/a
xiMFLnngQ6xP2kZED0lxZdTBgaTg49waT5M17LTnp7hW3F3kaW5cLxIPSd76r3K2LvAqpFd8YIh/
HD6ZoihfxmGRNlj+axExfejHDLtl5vHgnJfRSInz2Mv+D4rW/56544SALaPzv6tsV3X5n/9zeGt/
rGj/+LHvBS1SfzgSsO2A3uGw+17R+p8sgmMYULBl+z0g5l88HfNTaJosCvxlCQVV549pqf+JOSls
PIg6FKImg8F/UtAum5XvS4lvyWHwW4gig1FGuo3701LCGQa3G4na2HLEyOd0CnPUQrDew0RAVSsj
47fLhbj5v444/8lA9NsLRh5hvfyHtxz9VD+H/aBqKxACXow6Q4Kb71inbYx99Bi/Q8nZ/PB1XP/2
Rn60G/55ErwwP10WLkGwNBSB535zXf7ATMlqumdj5O0JdG4ZtYgXXkrGc3//Kj9bsr69Chyg5Yvy
eBD/9J7m0BhFMfUlAQz1RzXkUNqbXVkH90Jl55n4FQzkzy3I8qYwT9gwPGlGQrwLP/koSBVwCD8x
Fsgyah8SY1nXkLP49+/pL18EeCOvxQ7GMX8yItDI2SAai3Jbpk51oliKSNM0g/3fv4r981Ls23v5
/jLuTx9dPixXX8t7yaHQUUegDMnXWm7UJrb2JkvWGE97Wt5NON/THVTu+MJlETr/0lb3qz9k+fc/
XCnaYzQwENe2JfYjOVS7ZcWMDk2eFhtiug3Xf//GrT/feL9/ia4Z4lFYmtJwMST98HotiLoSsLzY
qo21Y/iGZC7fxNfBtkadYIPsR8D59y/5zY/x/V7/ry/502ft+/2YtC5vcUGoTPdyXe/r9Vl2RNe9
x+aFAsg/YhEnZw5da/+Le+Qvryc/5BZxXZu1zE8vLh1rSf/m/Wop0WpNEYNBp/zFp/pXLwKvEA4X
yY+MA35a/ECjHDSNFt6K1hzuWt0g5XGH4Be3xn+RJCwXLTsstqoOe1zIQH/+7qST0mokldimDkF/
SdpAWvBkfU7oKBLrckQ54yU+9XLWHxs7mg6GD5DWIHpZrr2yrTTRHbYF/FAP/7d/2k+3bVoh3UgN
tXzHZBxnBxCFkDbszwJFGKqd/w0/6l9+5guVaiG3mv63ZdwPF3LQyppMm05s283CxKk2yfl9cjGs
rfVLvYtefnWi/8XLBSYOPXpmk/nLz5guTd9EtFZcbr3RuAlQGM/Wr17iL27NwDIdMEPLteSHPx0F
ytJu72jOJBk8T/NzrBGmtTEY8l88C0mI+9PT99sdGQCOczhKXbyXy070x0PAiYvczYLKhc9i4M6o
XNAtOWwCem5iuADBE8lV9GNPPlfQ2XN4cGdDfWlaP8VA2mt5MNjtPLiyKB6sfA6uBq8Pum1levYL
Sd3lfZgX3Q2rOuwmuRi6UyQN/YV1HOASbzIDomSi0dnmlsk6Iprn5N40ScqcicyeVzmJYtamc8mK
XxcqpYjttJD36dwwkEhHM7BX/OXFTQWEFQmfzvXnnIjxa0/GxnMi4MyvmcnSyaRtnN43scrtTaky
RkyAHpExTeyhNtFkTYiz8gaQqd0wwreYTy/BATFbTlJloAYVBK5ZKzObDQhzWawWO4uDGlcn8fCa
5V6FcME01Islpv5rB6ZkKxhS7eYw08kqsANx7URxc2TzmKGyn0Vy5TeJc1/BgX9pCHM/zyuv26q6
Z9Hhz/JWdjbAOgGBZ04caxvbjjzZmd9AzWjcF4VZ9X4iXfmsYGxCa6XhAVUEGtxa8F8vSc8It1Fj
4CcXbjrqrUveGZmaThpBWXKd/gM8LiDZuWYLuCnJAGHoY3c8Yeo2IY8Aiut27OropQlF2CE4D7sL
e4iwpXgNyWK8XffOZJZ+4BZwbxUjnhevkfO5p6bhrWsShpFc11el1vNZDzUWZK0K9EPcZ/V6IqqK
yWM2Vhe9nNC+KW/qRhjvkk88bDpCwrxE2B+BwUahzvs2XUWCECQQx051ExFB8ShVJ7uNo2rBVEcl
rstU0OhfaPrCvTmGQGStufGR7HqJeRfHcrwypDVOxMw6AhxQ72mMIktYZWtJwybPYCEaj+wibwIt
aVaqCK2o27sMprwlKbMgCPwhJG/1rZpz4jZJDyCXluF/T+fLk+wO2G/1MVohln7PNfdi0N69pYf5
RUez9zX37Ap3JxmZjGfd+KCJ/DyvzRC/hPRzD65Bx0ZyZDuSrEdjliQO+lF/HUxTnW5L12+fnKZq
3ppYsHcZDaTd5BzEJOM55sXsDd0XGQQIwFSLWUWqRgZr0M6gfvrJADaF5D+1R28/83p7Alz9a2Vl
/kWeTN7ecPCG15EVIOKbvLOs4dok9gLnxpgOmL/Tst3U81SuvdlNHjhe8Xdac33wo4TwLm2Gm8jA
5GYKoXc1iRSsSDx7S/hc+W5HdJWkAQTHpKvDY++TujARQ3Ed536B51zLXV6a1V2S+dHOMHunh1OU
sQx11EiskAlhqxhYD4JJ4VPgf9a9KC33Qo8kJQZM4VdeG1dbzU4cM2QcH9jqOrtxZMmfVjl6zBn7
9loxPdp5nQxXsIWLa0PH7nECSUw+al+4hAVM4laHQ7pzFNVd4RXpfR233S0pNcnWk1G9Zp0FaCPp
g8tCTvluLiQ0JQY1G6ZQEG2bKZUb7foWoWTjaBeXud/FI5y1AlmlaQr52VYS97SXEM278oI0v+ij
UlyEOWLXyQrUuVURS7Pv+a7R1ZP2skIbg62EQNszGWclgJ+h/BoOS2IDEeD5npX2Mn0J8AeMSZp8
dqusei5SQsecse2f6DAMBmeZe5M5ETAptBTHWNrOKVMl6tuUCC+/cGPMh4k374O4DTbEOrjvKjDa
k2UTF7EeG+0+VuU8vcZp0p/HXTN+0W1jbUPtm2eINmzuyyZH41y7h67zzL2Tlg7yDne2XJbIgsmQ
O3vxu9P25V3M0VSsvNpJL0mKVFtv1j7yBAIUMV4Mcft5duPsQLkU7ypHcXCHUQg5PFfsG8iiYLU3
dvo1C6tqxlBIWjAxlCzSbGV9blWcHoWy56NnetmW7qN6qSH4bsJIlZ/DPouPY2cb+QFiNUu9dJ6L
55S5O9PVqGy++KQcXbXhnF8UxFKgLLaKAm+XKoFZCdEgiO519zUeFa6XxDXlu1cHDPEip9/GLdaz
sSYCLCFr4pqwavPGMlhfYKgShAKmRXA15WZ9as2k3yUZvLAusTGaW9Wkz5wuT8/zLu7rVegV9aaK
htlBBy65/dpk4NkiDWBexaShybVC3pRLECH7bzB9XjTE1Waas+bal9yZbWxNJztpwwNsvx7ZrisA
9hW1f1G5lnFLzb8wty37fojGdD/pKn4azaHaw3uOcXRmY2MQOyyiqzBy2ftXMv+wBt3dssGP7pGu
JOfTt8RIhDN4Xr7lSI7fMiWl9uEufUuadEhk29XxgG8+LUv/MfgWTalyt/sSNdHOWkIr09bmr+0K
l/PCT2xx2Tlpt2bOaH1kNSEWHKfCgGfXGneoUMKcmT1L61VHYAoDXgJIaJwpXLstjWx8zWdr3SZc
DveJImyTBbomAI0AznqJ4kwt1X22g/4h/pbTyUVeHP2s9zm5u7a+9auR7Di7H76UFWFhUO1nIG9d
d6l0W9y3Sxxo1y3JoKrN3IeWwz5Y6VYudUOSvfHwHy6zJU5UttIEfW37Qp6xp3GuwiWEtB8DnPxw
uKTpifPMMfvLfKwxUecZcL26+EWv8Veta0B4qOsQkwrQ4Ocykag0Y6bDENsFZwBSp7t8DXFQbPWh
OpI9NaEztzegqYIabw8Gs1+VqUub/6d2Ds4yTE5wtT5pCUwf/lw8hgBhtTvThfhg1MSg3shmqdZm
49x1MKZYOgYXrJKIyauE81sz94821f89h36/qR0XOPC/32ev6vnt83/+x49Dv+8/9q+pn/UJjS/y
8ciP7G/b6u9TP/eTz2zWhhztLXLIZcX8RwAG8SUhFZplgT1BMEn79rtIcvmhZfkcIsY37Yip1j8Z
+zFj/NPVs/wqfgUdLNcv0GMv+KnJISrFmFkb9VQE9vDcGio6GYlhPnok0EcbRaTaealMIpwHje4h
lnV8SSZ8D1kCuQUjmsS3KBySwHHWLf0f1cpo3bQKGYpVtmABjMLDm48s6azvK6KE/EDI/cS8iUeQ
FYrPgWd1J4XmKdyJekj3OmGhC6w7HiNW620SnTIih18IHGrkXmWhY+0bq/ULvE1z/MQZ6D0PElnp
xlCzM68KcHLEuA9VSN6xJ54zEiHOGQwyse/ElGQ7FaAaXMWGaafbDJEW5M56nqlXY9STg2+8JzqO
eQiReuoeIlqgy5YPDsliH55S9ugKqG9CudJoIoQ1+pt5Y6UmzkM6EB4GlROdunH+EkmqyJQ5C2CE
KSR4YxjktiZn6bawiuFKNyx+h6xuJSewBE/uEWm9Ih2tBWSJ4OrN9AdeivRN4BmWz7YXaU58nOmN
WFe3xA6QOkrJ6c7mJs+65Az5jnzrPGYcUdMOX8ZSsjK1J/fCygg/Lp1UnqDmetM2rclarQkb3ZZW
Sj1V0UVfiLGBObDEThQJAsYm6Y1zOh97q9NJ5SuoH4TIUt0jl0EliL4G1SBrek2wxVw0bDv0PI/P
LADtyyESfb8vVENiWRSSjJF+S8noLRtIShg23tfWr5GiWrmVIBtSZpw9j7bbn+ah7OuNT5tUbSw1
kh9O4YLbTufRibWdwjPnedZTHLERb+hML3td1/vCb+2zKjOq18mfsPG3QE5RFYIEbqr+vp4C6zqe
krI9+IYBHFj2Um5iMsywwVuToKH3cpz0tod+ciWNuH1M63R6dWADBaBrZ/GWkOB6Mit3fHGjSt1l
pi7O4yaY3s1Ksd7sHLK/1xlX9tUgu+JDaVfuhJWoZxq18KEmgvmG0jDZurJmTzhPoexWphhac6Vi
L7727VwkW90jcUQqId2rydYV6gmzfhjMEu19RjzxKtWV2onRE2elMydH2564k8bOtz6qiX9jVEFw
Uyamc525fP2rSPXmC8rH5Hw2E3kaKwdxk3b0cBO4vH939HNUHo7NPUg2RPlkWGl/LqaYCrgvelb8
jV/mF+ac2hfG4LobagR2zKk33FR5iEgj7sxxQQP1dAeDQJ2CO1G0X01ier8miZREnJBXu5wT8WXm
VTO1TlYAqsWuRVXDwguRDGnssr/wTeQdK0N5fKfCaDHVEb98I7oJte8czNXXoB/Kh4qV9S1C2vCC
ZToMiTQaIFE2pprRpKQzBsi8VepQ9kO1HSrLeopETMcRzqEVbdq0hQ5i2jrdLtE7R+Xa+ZFuHLml
5c/V5ygZkke+afzDzHrKh8Ki6yLwUw0v9Br1fJAdQJtGVZhaiSR29wFC7ku3GIeJjTNH65pWIILC
1FYfpRvza8LSxEZaFrBM4tb2TwVc8Wd7mAdiTr2RO7gvCRJcVuQEuTUNjlM3NTsstL24Nw2NB3Fs
g/xo6lg86oLnxt5DF4tfs+zh387JWVmQcENGHgvPhON7GyAsfizdYDwvXTLi4MxkxnvhTOkCikJ2
Wku270xXkCQ4bYU4okTJczEp27Y3Hb//TtgmQfIDp70DAiRwz6rUmzh5ytTEhDvWplxSnBGMy6q4
9WaiiFZBTxw1OuQIdaCwrewp7NPmKfQj55jNCZZKS1r1fdanxj0CkwKGUu3VhG03i96nkS7qVhxn
GJ1kRtbLKhUOxlJfJZqkIHciF5YF7zaxTH2ZM6Tb07fF8ba2zf6rKgwPMPZQItJoLRZjBA2I4joY
hyX915bXnSOkuYv59rmejKrhTioMFDRVkz86dgEqtUGTf0mc54JkM8zi65Q1cHAJBN24LJZ3BprT
Y+wKDozS7IvrMZCACmpBhijSknNHo1cZUw16127T66hu1EbVVXUuSk1oYmKiZY1FWt40PRk1m66L
fR6XbUNDW2TjZYCMm+zWIoGXkTjL6GVgt3xNpBR9EQKe5t7lbLkbotz46DyZQ/eXRXCrPAffZN+H
w8ltBbXmNCb3VNZQDzQynp01uD5izQIrwTAMIAenwt0jVE4Y7ZgEw5Bom48ne3LiL6PZlqcS+cdX
5hwZpkmCZC4RJFuvvUrsS44gvGf51Ndb328Bk8/k0kdFwNFKb+O/Go2vXjlajb1ttPVuTnJSRdNW
WK+xnwcn9ADiMuXixlI8mudO50aUpe6wp1eJd1ESRoCa5/Q1Y3RgbOjZSV8tzN5D+jFUiNpNiIo0
bEd3mKzn1ueaWHcSPmWcO+EJsSmQXM9Crh0K49zOq+IumnznpbNaeEBZKTp3PRep7a9VkMZf4yyG
8w3ZlGCcYm7vOjvIngL+b4dKxtGuLv2Jk2QcxmPBin2bQFW8NYe+O4TChfva6Bm0NOpPfLTGGHVo
oDMUA2YwpdcZGt7HWnao0FGnoZtDpuNeGKqX+zZsmt/L/H9Ua/+/lk7DmpfVy7+voNdv5cdb92MB
/dtP/Kt4pti1cWGy27aRr7HO+V48e59oe8hiwEXEHikIGZn/Xjx7nwJUoRQX9pIfRyVJQ/RH8RwS
Z2NSNbN+RwlKr/QPDEbBIgL4ofVaimefOLqI/9qLR838aXmXjY6wXU4Qpq1xvJ6C8SFQQX/eIMs5
i60C2h4tP0qgzzotJo6VrN2WnRNubKMjXzsQ6RUnRHwIM3d5kNtnfUj1oFzhbt2suZwHQfCyB18o
JaZxVxsYfbssPGqkaYdiaPVuSgqLYpdLPE1nvRiVwlXrQubvwtQ8zwv4WzKt8GIX4cFuY3UIedqT
/QU+KXfdfWzLdF3jRQEXOD6LWjC/M5qn2hndNcmy+sXyR47mrrgOJeCFNj1TQDfoZXaM8skyaHvW
EqV8t4aRlFxXv3iZPqVVfLTq/hU70oXhiltLOSmmIfJwDP5CMR50MN1FPGRXleOcq46w2abQ5ZYn
FfKyzrsvunArPaD7Nj39WpvgCLSNb1YE6j7popdkea5pVxFJPNQfIpWHdmz3WQE/SmuylwOipGWI
eo1MWaDdvTCIBWhBYVQCjlBR3yZ6IeOEwUWKjhMzOqKZTDS72PCueLTcuN4AJ7ZQ+2SIblDBPcYV
rqvRP5DgXG4XNZg/FepopPaH9rMAxdb4xez1AiEzAdGLmZB6tLPocBi4Fg1MiMzyicHSAiRbeDFP
LQCnsAYu64SP+cTKJVvaCk7dfDWFFVgMx311pvHe5QuDHPnW2EwDbYgtg+UhU0S9sW0K1a575LPT
2FW41MT9kGZvIvW8QxhU57T64OKK5COz+5c4jqHhxPXRC5xrIfsrPyvuWgJZPbcwD8FUX1lBeiUC
0mGIvC9KeGmJ5FIwzYgLz3jFqLbzrPo5KcyLqeTbkLNXLc9f99Iwu+rOruLmwoz5XV0LIWp0zvMg
qLZBXVwOOYFfvRpZ3UdxBDRltLaIz8C7mdmTmeh22+fD25CCPxkYP910A0wey1Brd4yRr9b+k8wR
LAXUde0MiM4bevONwkNv+9BP1n6hYYtn2bBrePCTvB1XR6KjbQrWrtvMCW+g5yGycsbIR5w+1ydK
5n6DPQvQk+nNGzuQ81keNe7BazH0O2PqnLchg3dPVP7GJfptieLWWGJSbICWgPkXE5ZstAEQYQk4
JuplvM2Yz0ErQYFYRjRbaV69sn+i58vukpraphOOtQ5zcI2I5kCbODmT1bD2z6vWhFhf17dzIv2V
UNHr4KsbV04wls3W2TkdeteR4dNmgNe6ygzpsYijc2zpFrdhbNUkMXd6M4xkPfSRUHDivePgmhcF
k2IkatFt5lfFiaDhZjMQmrdiUvVR+SO5AOYsV2UUchOhI3ysyyHZEaX4Nk9FvzYjwi2phnjdJDM2
DgnO4AnNlg+89NdZZ3DvN0V5cA2LzY/iVvNEHq3CoZ83OnaMNdmTITAJzF4BlrFzdHR4h2X/4NUZ
3LRZbdAEjwdOmGGFie0Q5QxiqWIuvAR5Xz+if1NwGXE7vgdze0xGfRanxkawTPJb9z51gamU1fyI
AwbkVstVkqYQxgZHYe4EjxTUN10W3caDSSmt4Mm5BeJGK/MS9D8eClLag10TyDfXV7jB2C8fUf69
9YF3lnRNQ2pFwBg9brM9jsfbKVdHk/t6SbNPsZkUZF0EOSC5rITd61vzRYqtkBNjaE5J33L1A8Dh
ibWyhsi7yrqSJ0MZ6I3bmDi2LN6dsgVifUezAwhwCkw22npjKh+NQKPBsIBGq6ajrEYta2RQ6o1A
nuLlHqAwRlK+JRjc2rYgC+D6GR+RctmF2d1T7BCw0C5y00AemeY8OcnEwl8/pVkGWUP5146EQmQv
Aept2ZFTFHLAsvFMiEQg63mWybkBDHIS7UvU4mjz7DuWcMWq9p0rNTCayELjkKnhsfeqs6LqgLxM
6Ala5fEA8b8meGVWWav27QB8SltiW+VMjqbYJJ3cHCU1YjVfm+aEyitXYPaD4i5npgl4DDZT0NR3
7LHolNXAwnYankWLED8dDW9r4eLiRhmAp7ftZbvo4UUc9Ntaymf5zRs4FtnOkt51UPm7qW3I/jUL
5LGSJ2nQMrhp3mdf3Jg4Z9kLXVc+QksK2nuv8cSqMvoTZbhPwHX55IwJRKkm/Qja+DnIQpYDru72
htXKfc5xfkYoFR125jZnPPEswmDsO2WOGPxybpXeyl5NK782MkvsCBd9qGKVbBkh+HzVIw0Aj1er
tcGKYwEgy6EcVrafq41ohhOK0SdHMzHKDE38g9WlW7cJQRXRDO60Gu51412JlCdhr6t7oubdJ4Ii
YbAvfhGdRLsucFiKM4AH9QmjzyX1e49v1SQUjCQhhsgPHhaLtWtroEEhF4G2fAyiiCgORLkeSo8i
uw4njcAXce1IbOYOtbu7tmcg1Sj8AQW42Reovqeh8veDiWmaSrtYZ6bJYZk79hZ1qr+LhW4ACnvw
8wKBCcMChpp4g7Pzq/qZHHF2U23zPMkOlmA+vrRGOl7MrjFesFeArzvrd9nF1xrBrqTvbLBlCJlT
4ST9Y6iqc2Pk6ZNF0Z1vFKQEsSJG+f850MtUL9AvdYzYu/QqFsMRoSXp3OPuqlmjBgVJH55VpShy
ycqpneQrJ6t74IeeqoDtVG0Z4z6w8vvIoH3K8+nLXPEsHKfmjQmOWqsQNo4CbFtp+B8hkujYqL/4
clT7ItEsGxlU7qewPs0zpKwo+Gy0fY30z+aApk+FOYb82kI8wUEL0dmLimwVddEhnKN7B2Pn2oqx
Jro+i6ehwb/IPvByVJozYxTNuz+5B6z4wLwCgIr9LC+s/8XdeSzJjWxp+olAc0gHtqFVMrXcwJIp
oB0OLV5rHmFebD6w771V1TPdbbWcuysrMkhGJML9nF/2y1dnRp2Py1ZtfUxCUU8hhSOIwimiLNn6
9fA5CLM7yHa4t3UjNnakk60eqLMzVcrSFsZvudshDO6gd4Yuhu+BlNsMFnR/BsmLv8TTOwSth9gi
LbTH5LO1OqfZi5z8tqDAAxjplBxdtiRUBrT38GWTzZMepkNE+weoB9ZCEm2C3riEy6qUFVht7VLf
+AMZX1VF6lBi5xzMPDubedBH9qyzH5HEqjL7Lg9VeNCua5yCETC3p3vY9DV81NR/sMAiawDwWIFR
0jc0xuO2hvhbiYhvaJdMN7YeLv2cgNYyeJ3CzooPmclhZKeoaiCVMCzNIc0DdfViFQasdpLgUzTD
n6rKDnaN5chzcAeE7N2hH7GHT+3em7iijOY14Uz2dX4KPcagkJ+S1g13+NQ92eSMVnVxAZ/+bkX+
CEL1Hcx4E2QSfebLQQubdheGjOneVFIVZGaPI67HrQiJaWUE4f4cg3Ab1eR5W1WN9JJzejPYsLo0
QBL1Ns/fpmnSU1C5HzE7p4M4lCHaatFMVKckKg4uohMe4TZYSTf8blypdl0VVNuQr+qhjvV4NQfj
zq6CAyjHiyzrt4QtHqdJ/tSVxoFhcKPq+V6ORGyl813kNGiCg4upp7sGMQOlR91hiFm4ayt8r5Ps
dohJIy4y9Rb4I00+Gotz71j9G0+z3LqMJBucUZjijOCRy/ohrPOdMmNcaHxVjPHKjbFjTP7HTHXw
JidRWJn1fU9PcFGyhUic+iPo+ug5cp0K5pxej9dJN61CUBgkFzDOnjV+jxnRjgMGUwh/Jsu4XheK
E8gZK3ob0zvDSr/HPCKQbLDfx4SBdBz4TKcFSKo6ytlKcCE817XY4+0o14E3Bj8ji32/zYuTlVPP
q9uW+FKnLI8Yu52jE6fi55QVj672vowo+y5bSq8qSSyBQe7EGtGncUYC8S3G1Fh3jp9sfq/L/9ag
AHZJYEBW+f8GF/jf/6v+LH+9/xkZ+NfL/gAHYK5Mh2EUo6cIbDiyfzpEvR8s+bxgoeOkgwL0X+BA
8MNxKHBclOcESSHt+4NZkz9s6C8Tos5Dix8sr/ob4AB/zl+gASkt23Zglkg4kchQ/xM0MNB0XlQF
NIuPdeaYHJLTjMntuzP+J/p5eTP/998ERGKLJU0fwSK//ifhJQZaerKVDjcwDu1dFBR1ug/pJgej
refxQSmvPIhAlzvGxvxKQKVcoUjzTcYPLzi6lpgfRauHB4QR3ZUTKhwlzD/3dhBN4MdDIO7b1DOO
2RxKY1XkfnFnqMDYVC5Z1FkYd2QWgvsBGVfegQ6hYe0YbX8Vm7X8YJI0XmwVJx9do8EbOoIb1hEj
ANM6ZHpEZV4R7TORYYFPaSqwoymaeL12nqckqr7ELJmU4wnpXSJMZHTj2DTwa1VWkYQd1Dvq2+0v
1oFuYp4nw2Rl56ExHcsaFRqjqFUmx2aaEZV4mSunFeiJvg0Y5Qy2gUV+0S9KjGjgBhwGMiRSJ4wf
48my34I4mC5Z2BO+PZkRfregjdIdagyuj14J9Oe2vbe6afhEksHGFJVUQSbGuGkGA8+jDpobw/Ap
5ygnSUuME1R1v43lNJJkihdwXWsvIyasr5hRmqJEbG77A5ngA4ADzVSMe2ijvD6EoOrd28Albxpt
qHdjNK53Mzea0g1ztk8i8kJa2Vr1kEQ+mSrs7EwOnhlF4drAfIpwLK+bswjEcKsjt+4xq2L9ARPK
TnPK/oe/uMWpFDR98azaoXuTTTfepRX30aoEACMx2BuqjeqoO8uFZi5UdTv+lEYlH7pxtB8iuzZ3
OI0Rc9eG1Fdel8A1pDIo7mdYzrNmgrwxhiG7jqXHLi6ndMIvl/XzoR8q8p0FtBOre5Ned11rPpgs
L0czQDm4RkXaHtUAioxKNZtJwUUGeA6bpHzySvgywO30mPRpdGkih+ckCUMqWvnvTer3lIinZUca
a58hDRNJP/zEcnY00tA6M9BT9Wgb0+04+tZbGGLe9cC/rZ1wdX/OQmm/YSTOEa5psgLL0MImnQQZ
xWQBQDqXFjcGWEZjIOpzgn7t5UF6xRGfHjS0AR1zrc3GWwYNP6JE5mmFBm/s6jWZJqG1m33t6RWH
lE6OWUoMwUnFv7VyAfvRVkIyzbsKpuUZ4yk+rjJykrvUMrhUCuD859hJieX0ccpVsRmRtD40EUVO
IzLz9ZKjQ1dIEBASXcEa7bBoFj9D7SUPo20n1s7U2roZkTg+WWEOeWwzDFBdqA08yjqZi2eqC5jX
moXZ5vk26idrGsvHYa77X00QyHfDz7PbbqwmtTbt2Io3VW5ZF5nFA0beRJFpH7SiU6cwarsGDg+K
2U6Ex5X+92++f2fpyZKG9t9ckO9V99X+v7Qny+v+eUOaPyzXBu0GMKQ12Fs60v+4IdGkLCF0WBeW
X/vjhrR+kMFHzRFelMAC0uai/gd6Tj4Xt5mLWAXfhoT05479O1ckfN5fri4PGh2tu3RdEBYhua2X
q+1PVxcZIZk0S+rZ+5zH5TnrpilYk1RF/1bhV9fodMPr1B70jdRTg8MCgWCxLWflfFteA0ro5zxj
lYONnkD+JSjGK5WYd3nvDeNqGpsUECMX4WunvPyQhMLtd21Y1t77DKUtd+OQmRwbbT1fBRYdoWnP
aDtEfXYo07b6LrHv3oogbH8VmTl/tUmvwwsre1Cs5jY0EWtLp5BQrE5bbqIwtkmeTx3j6LepiYim
rD6iSenXYQiJOBfl9OAUpXcXQL5HawMA/n72RuPeSxYLTKGGrVeP/tOcjONTyyb4WmY91uoKFlut
lFVbL26Z+2+Rmchro3NQwAht+vs2y9J1FY3+SRSWceMmY35qPJQIk6OMHUrQ6mKYWo3LhJv+7Jo0
OdSRBcg/ifSur0PWJ8258yhknj0pT0O9lh2suW8nN24797TapamLaN2I/IMgy4JqZTc8V2MrLo6u
o6NAZsheGyXWM5ae+JqcI/Pg4Ru8aXuNSESW3X7u0/IOwUd73dR98+Khk7+kwUR5TWIFH3Up5l+o
ec2nSXberRWbZGJXik92nIy7yKryMwQM9lzbjCn2nSvjmDAD7GZVTk9gPfabUYAMAIvgfl71PZMB
20u93AAOxGnsgiFCLuR3c9jaj51q9MNQjPNdEaQZhIdnXA1jq4+Thq1oPUnmAxL5e541MJSMH6Xt
lf0Z1Gy5kptob9fO9FOm1aBXhh4C8PFo/E5hA4/FBDw6JH3/yzG19YxOx9uWThDdId+vPnwZE+sQ
hkV9G+XCu6m1Q2ABs/KKAI/gWVojQIRlBHutkumaa7mlMkBWj0kxyK2aZpqajdi9beMWjaEaurNp
mNFVXqMEXtkQUMfOTkDO/MmW/GDn8GgmDRn1bmgX8DYCtt5xw/zekmF8M0x6vhrg/rFlgLdnBCU3
chNVI3kGRUtonGWYxDyVsz9SN2IKqFC3JdGS+Ioa6YEfetPRkwMikbaT+2TMjBtVMOG1gVG84boO
dhUqAXzTXnwoWzrx5mpIHxuZFx9ZTkAZNFl6vSho9olqiJ93DBqqBzm/k8yljjaczUH6JAVXRjAf
RF/1z6kY2hcVcfmowKNXpTGpsZ6c+S6omvw8j0Sl4CjN10o6874FoIrXmVuLn6rT2J3HlmTonhlG
c/RdizJL7jjnLEY2c7wOEkEjNOpX8A13Wruzy/sa5/rKkIN5k3F+Hm1jtr86v25PbmwRwFCG8aEp
BmNn5pAYmgiv+1T7LdPWRExv3yAll9n4brfSuvYw9x8jodVzHhHd0lXFguLkQ8dfAm2yssIoOqaq
IiMP6Ux/3wPL4j6cq2OrivGlRGy3z8KsPgm/Ck5pohD4e1F67DS9wrWCgcrJIbyByRe3qjPnX3XZ
xW9MAoVDw3WD29upZeaDzFM3N4Z+iIN/cOpfRVBG8563yKVe9SCRLd/VQ26b7aWZR4szNydXpqp5
UplPDbqQ2vo9aGSXA30PDI047+kJinL8sMC9WUjveokh3jcaDDxGhqZp3XqCShtSYaiLaceHNOwz
tNJW+cFpXf4ErWh/zUoXr1bTdBcPlslfh2qYX2FGWNyjcTT69eSWRGtHcf3IDG9QI1mESCnaUC/x
XBDB4LY5Vdux6GioQ/xdbco2g6bKnYxus9zxTcore4c/Lw5Ggkd4wnwkUyDAkIQICSzRO6iLYIa2
YdkMx3miKWQZ+nbhzCe5GkwrXRutMLONm7pddZy1XUS8eyTIhFEZ/TPmDM0NkGeYo5AiIqsyq7oV
Zx1WxHoFDc6BTtiZuzZy3rXSWUBAhpP0N/AvGdg9B8oTk+H04Cf4THYmxi3wIZRYqz5rBvD4eGzA
b+Fy9llWVdPBmBKC7oFx6DFvMT3T4tTPALpFE7R3XRPaR10Exr0S0QRggvX8Ql5f856JXhMnLgtq
v5UvyUyzZfPp91YPW1Nn4bh2FvKCzQ/fhRGb7o0VaYklzLWQenJRg84n2YDMckTrdd0mnX3Op4hX
Tz5rxhF0KoOS4l39lLPjP5V2B5VqIpvvKbLnFN0jNOyQ40uj+GW1pfME9MZHObZsrSsgYpw1XVhw
s8fKpOu4ylUo1p6yZxqpVeNiFh8g4oFVpHGfhT7f+Uoa5q96skjcNhOCY3yJJh3ZBjKTbSxqeeuq
ITry2S+w20Sk+YwAf9+gZVmVowunOvMP/44xlJwdj/GDcr1keCh9K5sA4GiRdszSftEGrcBdEqin
uhmLnR/OqHZ8DecKxeC1e9XUyZOfAfWHAzmRzAzOQ6XK6Nip3r6MVe1slO7se8MtuSAmar9SkM19
xvO/HjiLCXRiuTqYS4CjTkAUMzI2aFJIqvGULVGPBQkcDEYimPbk4yFMXUIhUfnXb1GELXsupqNO
PycFiu1n5bFo1XDP9G59oSSOyxX4gLxUGNxey1n2N5Gw1J21ZFL6s07ESpSCy9LClwuYLidk+hXm
f+ob2hLGyzKc7h7AFW6KqVC8SDSU+670gqdu9JHHubn1lNqkZaa/gzNtFdFFNM9LTFKMZwMufOA1
pG1y/nhI9Ifo2iwbvZmXRE4b89niRyCnM/0d2TlOHpGi/PzdK7+055skdsPNmJL2xY+dSJvedNyd
I1V3ygbSQDFaIRUcxx5LLd9ubzv/Tg7NfPsnmZQ8VWjjJUxnnjaoIdNpcPGBDBy18ZJMmi4ZpVbm
EqVoBXZ1FThN8dSUKc5GpE0dq/nvmNMgXSJPhZyXfi1Y92jbtGL6rkBpyTLEw7CLGM1O0O+ojpYk
VaSK4ilb0lWLqanuR+U0P6VNIkzbOsFe+X6g1/GSzQrsPu5KUgPII3EUhA+Xt1x5wxLrClxIkleP
E8a8yIRAntpzt/mSA+uj2t6NQKNbwhOpWInS7KMFIfrZ94suN3E7+p961aPAJWNWLmmzTWdVaj3C
XsL4VEgxYSfJps1+x9RmiAQ/4PPG89iYxksm2xw7Zw1lY9X1cDCsLPwp1eICW0Jw9RKHq1qCcfUS
kTsUlfHm5mn+rn4n6FZx7UEeLMG6XIkECmq55O12v7N3zcnnO2dCcZLv6CSwtqY1zddwCxReOYZq
Lk4l5s/Gnqdj3Jb2Y2zAadrphLU6iTz7Nh78pFksTP59HnrDgzvMKYSu76ISjcy52wxtmkQbA9uH
Se+PS9Faoeov7ljhovBzCFtqrC5ihDG8JfAyrLiBzTCD8GW7oDiCD9jE8J/F104K/sJto9xjWvYN
kZx1emtGponsMNXeI+HV+Kq6tKCQow+SgRIUYgZpCTS42q3KyW/9Jd6nzpULmeMY83NnBJTMic6q
iRqKK4oFHCtLT+nAePYfsOC/NTD8H+YJCxf9f734PiUf8fvnX4DhP172j73Xkz+c31goqiwOpL8k
rZg/hGTtxTvheajDlo30H7Ix7weCZ3NBlhwJouwGbMv/WHytH3iyJaktPsXoeGyE/Dtrr+P+de0F
NbNdwgIEtg92aP4Zy6//ae1d0gJUC0GHwkSqTYp7N193Vu9cTzle7iKMwutcW6TTen1HhF8QFlcq
Sef3qkWrnjWJuDIsmiCUF+RXXT8lVzWBRscIF7ZBC4QBlTva/E6nxufLMoFqJTVdkl2aG2an6xnW
evCxom87N+mcTawi56Zm6GXZ5DNA3WCbScds4HikLdsG3gaRtNZ3SZzDkaBhJGFGzgWnR49WCr+Q
J8jnmmzl1rg4mRu8+PbQybWcDP/KzyZqH+Mqeha+YVLT49Dk3fjzSZfNtCvSCAckoPBzLeDvxyoz
b/g0q5MXGfFX1WbW0W6LbGPEPbnLgLo3HG/ikA7Su0RNgZ+zC735lmRt7ypAk/nuiWH8dvJEnNyO
rySZJWb3WEYyorvHUfODDUp6qiyru4QxpmluUL99blrt7h1chlCIOBmdBomvSO1U7RKjaQ/B2GSY
YAMkdHUfjuWaaD0i/MIYslgn9oMzZdYpC5V9V3DYG+s8MppzUjnmCep1EVgj/Hlte1hdn1C4ckuG
NrJ6GVV7YVViuzhqfgH65nunippfOo8VvndELekKvWpyWzdGc3Ezj16ZoTce7LyuD1k9WrDFOVn+
CUK8L1wVcb9RBUWIUTuDUAJuxG/oYaG52x6pEuCJeRsOBhlR+Nan5zKIhzevLYpbF7psxwwU5piz
w/zdVuX8qwxHGuDFaD6OYYEveHREeElmRSAhkRLz0Sq74cEPiR8cys47ukFNpXUXjMnGyHrszsqQ
AfUpcUUnqKWzc5AV3aUnOPWzroEw126cJw869aNNa2SSFjDtYPSo4oQd3hvznY5kdhfIyH6eoy7e
wxHkT3Xke2djsUfuld07wD6um2BwDY3HviVWrYFU6A+dMYm9EXRofnQfYDps53GLzrC6mBwDNUrr
MNzjtxZX6I6Lbyfy8z15gabahMLuL5zoYmsVKdT4gAcSFESqb7yVSH58M26wupa4YqPYI2/HxxL8
wETCgR4hxSxMG71f3/tq36d4JFSlG5RKhO+uAOK6zwA+42c/F/lNp2BoVtbI7ID6Le/Q5Ecm5UiS
lABSEK4cWZDkCGYqN3Hhqa3Rk3bd1zDCPDRkls3OjIArx3qwg8PKvlgwhqNA97wvDIORqMbtsUOp
Eu5qEo2zzZRM4pyytj0DiNXsTKODiJ68sU2WzPXz4KI8J5tQI4Gw/B69YmiqTK0nO8vo7xPNtRfb
3vvQKxIOSGKQ2zypvXPvZdGj9gcaeAB9t5xXLWk8c/xZp215VJ2bnzzdCVRFI0iZETWxu43aoDt7
pupPeTfW5znXQAR5QnyDZeZ3qZJg/CmEN22KBgHRvegcfQsxa5nHWEbDZahQT5yURju/VmM3Pghy
HJ5rsA+FGT1Cn4oTT0Jjj2hRs9kq1ErOArkEx77xs/csUgVcNx1uertT+0EM6pVAwfC5qafwEUkF
mRR41ip7YwaTSTeXgMC5LYfM/mX2ZXfxEZXtbAGguEYI0WHojPS5cTGYbP2iNeNdAK9SohDLp9Mo
ovGRmMhklxcasiEuqa3t8KjKl8bnwe1zTc+wbhx4jKZtxcNIvgS57mE4QqCZdnEV2nMMKGSHTxqL
nLOqh4CFcMg0yRIpyOenPxhxelYE4mJvSav8s7dSBqqiYl1aY09Ln3OnMboljt4gPy8KR72qY2vC
aqN8406hfUSROE3tts7HRJI5iWx9LbNpKm96EVIPSpAfo5xSWJYbt1yiEz3NVQWEFeDiJ57fXfso
K2j2RLRHL7krQSWisj9E5EwIrH61cRxrUZ6h2dF79f6AesZNkjTfJHVKJR9pXUtPMGvRNWKBYEea
u2HstWMrdtk2hMIkZzk9EvgsB0b9FJWN0YSs46pOrPshybOT55fWuejDCi91V4SEFpQif6qUAaDh
kmztkEhaz+XW7wP+TwEgcdd0bnYV1B1PQwi7T2hhackNazAeLit1flUhsITAzinAL0YFeejHqOVU
K3rEWYBYH0buIgZg3hdXOb/xhm2tOUfASu8Tk3t8riaOhPvQLadsz8+YeuSQ2MYvLir/a5gaUmtF
GScjHeKTxnaEb/Ss7YmUjg5bX0ePnG8/xAg67/E/W1+6aibrJKYg/kD6zZUiJ98lOtsQ6hEq1kJ2
wlfwHtdGhDrTmyZxqqrSJWPfX/JJZdq4F930VFxFPPhvkq/z25KZ/qpdXW/ZRvXVZOOVX826DIP1
2AA7rdoeQAdJYRBSB5tLnZ5w0aHHypRIDw0X9LUXZTJeW36nadJzIogeSCFyKFsBp3RyXVW6BJ3n
QZ3gI420v4gf0+AV84rz0Hq1y9yNCJYqzSnNbwUtCoc0G4LHwOTf0wgv2VvMMwTId4Z9kEnxNWAH
fQrQhOWr1snrrYeWh/flN+icBFtV3Wb7PFDdu4mvNEF1TQ2y7o0DuYvWrRqz/s1MVbf2W592e2Au
m+bPEa7ccQz/E4fNuPv7DNX/b4aNf8zS/wP31Lyr9/rrz+KMP173zxk8+OFbqCuQWWCMQO2KP+Of
3JPNDG6SAMZE7Zqm/JM6gxmcX4JgQobkASrZf5BPzg+LOHAYRl7FoO4RKPg31Bk2To+/qibYDUyE
KDjn8VIv28JfZ/AEAXmjZ7fejI7mtLF6tE3rtGmYm4URea/eRNpmbJXNpcvFcG5rR/2KLIuuNzup
uK4b6XB5JQ2DEU/8eU5VsxusvHqgWyB5NfwImVuW2vaR/J8lfbttXHCXyXkqzIlHH4ve+JampFst
sKsR7zDj5q+G3TBd1UELXxHXn1hfSAzGjetc2CMquYV6IJQNKR5dMypK23Bdmj14Ljrs/jUgYecU
xZlLMWSdEE7MAk97oQKf4TzwQPBC26IF3LRU+5gVJGRsRRm5w9Zghd/hz21xNZKuTZ6GeyN07MqV
kbYWHsM+na8Le/TN08KbnYO2yq8qN6L1ecI9lSCxPCZhNmEm9oxhqXNHYLcWTm1ci36s95wyNVBF
V9fpacLpE2/Rknbpa6skB434fehMMISIlxk1TgQEezvT67JXg+SrN8fO+eYmNbbfyuxRWBj4lBnd
RyO1jhBf3GdJqs3rDAk0ydZWXD66M1lXK7NwO7WtnDF56ckfKc+GreyvdiAL2YOreBjqQBarGpam
WuHysc7CpeumQpFuue9hlcZ3vJ3qE0gUVqltu+wlGz0ECZFvHlKL8KpVlMSUstvlFP4KOkfsDDoO
LqVmSnCCwXzwZo39IYs7TtCMHS5OMxMRxWDdmLSyMJqX8lwXiEbRTVvrKPRy0qxQrB3Twh3Qplvu
vc5le1uoBBVy7VT3dizUL8fxIKEawz7pOM0/RsLyb1TT2HeRSMedOWbqtFjdKbBHklcp5V5E2I+4
FrPuJKs0eiKNhzbRLraDTR+6PPw19sDtPIfVRSJkPY746xaJparOfkecnQZuW3OItkTSavdQW/iQ
GISDa1dGwX3iiGabZRkXIrGh3hH8FU0eBtVhMwex/hAqpr82G8bPJqcRlGq0cC9mLOstM+udGTnT
pcl1f7AG6mN6q6n25mC3NEVUjiY7yolfI1Q7YusO6GhSPIw/PWvqgfHaKn2PbXPYj3FsHG3TTO5m
c8L3UtMJEZfkSgdx7CHGqOZq5eU4Jqye9a9mcqQb1c/kqk/s6QrM3d4701Ttpj6lssKd8HU0XoGk
IpIFUf1WsYOkMh8tEg82uV3bGIEKf48xxL6pE388ENLLhuiPgftVIGK8UrJ3ttngUjksfFgeAKBL
nXrjuWuYBBAyihHDMuQNKOG0h+QlG8QhmM8I8QlhKQv3QZPLTTsOwS71dI2nJs33ZVJ5pwlSYJuU
Y3EMwI/e1ASrF/ahIJ29s+5U6gladKuYhRZ1jyDeBT35TZvGxslEfolxpOPY2paNGvOtIKsg3g6B
U30z5ZPWVcVe3O27IivrVaw95zYawM45rIf3hC9QDjxAgNkGWdD0RNT7RCPikiPQEu8KnUGU0AbX
bnZrj4m4Lpfsgf4/Ughk91W7JBPIJaOAby8/+q6kplVF8hIpvDp4n3BFw52F5zBIUJawU8872RKE
rmOr+epnK8NvDmRD+pXIx1WzZCZE0qlhpAOLUAlFhThJF8Vt1NnlHTaHiH9Xk8lP00P8pbUrTjxU
5c3Qcb5rqobmteEaJQ6g3zkOJQ8/HtXRKHGy5/4FVmHYlrjuYWon4Rzi35kQ/e94CMHuirPYWhK2
hRlvx6oL3JW2ssjdlmXXcz4vmRNZ0RQvLE1Y9mo2TwRfIRpptGBcG/WSWgFmT37F7ygLCa9Z7bOA
7GyrYGmfujGFt1lyL6i8Cn2CxC3eIOYS1rW2zuqVRZvSvvmdmtHXAASKkYf89gzqyW4rvTe4M0pS
NKx4geKVT4Ra4D6R2VPR6hNBdfGRYytYw/GMNXBDQ4G3NjQMUDq5kbV8+WqJwS9r8GqVikXJdTra
HtTkcBi3lo2YNXUR++qckPl6PLdc9Vtv8szr0iu/Bk9FG/J++quSPDS2MJ85NDRDDRObUKNQGs2e
oCL3EvRkx7HyhSSI22DC//4TGKpVnKlMI/81Brp+7z7+goD+6zX/FP5ggXUkkVvmYoPFDPun4Uvi
m2Uko9MOiFN6LpbWfwCgNgAoK+2SLIOjFePtv/BP8SNwfRctEHMS0cZLHPbfGb4IuPnPwxeqI1d4
pOJIXLPot/86fMVZaeOLMZsNiv7+Jak4ISAliqNr1tOdsHRyY1W2wmrjqMfKN5w3CYK1MV0CD8oi
JoKq7dwLDSVqk8FwbKUe3WjDe66/SUGgAR7MczeFuHlqABqaAzoCHSJnRnoK/1YuTNzIaMFW3qtz
vfB0WT05D+D23TOnG4HXgUwfq0p3F0un5ECYDohNs1B/BnbjhwzuZQNZbb8wTCSbgRILSHYbUMz0
nYFUVyezz9wg5qsanaXpzgH2H2yon4FCwRUBktDKhGBFR7Ln5C207BjtZnPGzWYRPvFLhn13O+qI
I3eeEXlg1LP7HYpViATyuRHzQD/ZO9/DnY4VpI+ZWVnOsh1TKi3DWmMccI1g3PqTwsBAvGT6lho2
ct7GMmdvk5GMmS/Y20RhwcAfWjHd/HTq3voyVCnuGcCtq9D3zR0BOe3V6BriJneN4cOZKv+VaMD4
0tYjbcvkmUO300c1AhOEuA2AJ8Zkbbc+BgtJyMVdFfjRr77VtTz43FM3IlQc9Wni+S9Klr+zDKij
WfMJwzNHjUmbbleqascdHsh9TyIPPdXEsHbrCBiwWRuOwWCt2XUx+yOCgsYNSrGRJOu8oEQQKEOd
+LPlEjmEgdvhJik4e6G5aE6vq+ljIHtD7euhLvQKo4R9SNFhOqtUTM3RsrFnrc2BtomVID7vdmrC
sj0iugmvJ7glA1DQHbk+K9m3j2PDcLLGY+W+wvyaN4idslcxmMaB4r/5FSNK8ADga+BK6sRlyJLo
lAE17snVQYPcAYcFU2dcKb8c+TR9fN8jw0oInHAfl8w/fHGmK4t3y3rPJpysQs+wz6JU6G+IJUJB
ivzW/dRsroorx5zvhoR6OajbbDwVNXVx6xC/bLV1HIHCKYUcB/Vvbgry2M9TmSf7yonLi46SF/QF
WBaVg9FasU63WRoyANQeH+sAw2Cx2mDrzPc5OQw7Lv5+0/DEoDP1Bwy2fnq2i5b4WAtMg5vJePF5
KcHkxVutqm5LNBlLRwTnOvmosgPL4YNEQEd2jj+cogZnjOXXtOY4Xbq2JyPbOpZI9uk0PkqJvo81
gRG10R48XfVN+UO9hWLJt5D+XD5tK29IzkjfXT+muQVJzdZsmOBsug62fEXJ4gMt2Mem7mjmlNmF
ybTfOVlnHnWEQoBtxR/3JgaNg1JZfO/nhfdY1wbXIsKpmUQpq/EeTLOrFz0Aea5NFnb70lqG60ZP
aYYBlkwaTL4uOj0emNxYK6xJb1NELh36hNw6R4imLoQtmc9e6ZsfYeKKjUnEnovyIfM+XGGVW+3w
wioq3JfErBn3KZ9ejwEcELKdaRd2bbQjlak6QqOW62lBifyZFIuhqGMmn97Yh9WCloy9EFvf5MPO
bD5OPUVL0yGfTKLB0lcT0V4BYpRJ4lJL5d5x0+m+MCP3yg5189MqSxqqqD37Jj16vHhEjDxhmCDU
pKPM0Rzq9lA4rFaykYiIbFlus7kaL5DKU7PKkgppFZI4d1OS1+EeW0eITzc1kR1buTI/J1eSbROI
/u3/sHcey5Vja3Z+FYXmyIA3A02O9zz0ZoJIJklseLMBbADv1CM9Qr+YPrD69s26kiqihurQtDJZ
SR7C7H/9a30LmVMw5Zjh2cvBDC0a0Pnrlm3t3qw1onY2ajdon57+eQfnDwX1trH0XA1fUaFBs1nq
YW1vyiTKLw6g0nOnIB14paXvCy3wL2NEPqBWvk5eIMpO3SiqldI8+6Y3UI5NdyRSZQvnVbXwgSqz
AaY0x0lGgo+AG/KIEFembAaaNM6ZCIzatbay93KyAHnLXzO0AXxNi03narWZwf1j1R+NTl6P3iQn
WzklLAtEqinoWGp35mmIHEJhtvDaF16H9asuJAt+HJmRD5bGo75PG+kgWlD7UzAFE73+cIEp7Sk6
RFUPzIesZ60BIAiUiaatK2SIPbprsMWqg/OFeyPdRbKu1hJ3y1dORPe+F0rnGd+O8XaiaI34kkru
AosAwkzPnW46hMo97gNmNbhA5VFAqTuyFAyyNXYCXneNoLHQ8HrjrtKS6ZmqQ4JdIKmQomWdp7te
ms3Kr8Z+5xAZexyyxieuWPDLAAj8UQuPnLzKMOBCKHrCKq6gDBFYrJhjN/Yk8idCBqO/N2QRlfiJ
Jn6CxgNTrgnt0lI2cOkLVhArZWTdQ2D0xa4SPn1+bil0k6pIV1S4R4tsFWZ2/mxEQfViSJR2QzTO
odBLe6MSW90PvK/LRYLrnZwhRmgsm3auL5rGglepJR2/XS0xtnOcg+dLMNkvrDFH7HrOdGs4kwN7
2Rb4aDHk6EsaQf2N15fWndbjUcUFx1NCoE7fVFT4spDN9elWJ6kJvMrFpNgaGuDUSCIyupoZEX7g
ZfOzidLy3YJ98y5Ti0QiuLkzYKNhPXr1wPhZkpKUc8MpPHWd4w/S9gpMJ3c8Y0B1tMmRNvhBW0Fj
ZNBTylrSnpp/N6lC8kOW4EmjPdTkJK+D1dQUhpXDJu17dTvMlax5EhZM3NS0drXbbRyWAzd//9j9
X9mab/+lQ2H5Kf9cBPOHNjp/0T+O5+YPGqmRR3G8+xanfY7H/9BG7R+k0nygNrgQSLf9djw39B9U
arsGgxQKj2P9po16P/gDODTu3DkDqhWI49/RRu05m/ZPoigIHo9OQyJ6SKOcMkB2/fl47pc4SMHI
WqRDSv99dlWfer8rOd5x93y5loZTHDIYdMewKrfNWJI80fHP/nRTmd50qhmR4GJsuKEDM5IapQHu
LrrGSQ/ISENLCox1W1T+irWCny1K3S8CVEZZPeImhPmX9KzsQRR06YaVfLSJUyFDFrpuTSs9NoQt
RSzlgZzKdFdlUrz7gvpEXRu8+0z4lPJ1rr7OUqk9Z0NgfaLqiF8CkPpxgA30DKAP7QFwy0qoSt4U
mB1yOlLdfDWSrnsCGpWc2kEbNoqg/MUtjHyb87NXaIS2eLYE6JalxSv6CJ08fFS5R0uObNP8taHc
6h4DldiNOP55ZxXDgb4sAsneEBG9hU/2nAbKAWQunKtv2eazYVEQgxTeHQOQMjlJ1YaxW/G3dqC2
+xcqDtAEu97RNhN8pCvUZPnVIwKBBPQ5MKfmWGyt0PTv2Uw7lKZYU3YNJWGHwKsL2K8VsHYQ78NF
cJS4IVNkW4uktfRn9nPeTq+6UPI0N7VD5Pas0YQGxAT3GVnb0Da9566IyNezRfGPjATFiYJYuOtk
SnIYFJnxIWx7fEdBgLPRuyAM7FYMzSrRpLpnEjHXI4aJqyS62VFiENhbcwQruqxp+33wOBH2O9n3
hjELJv5jq5JQrjx4bU+NiNJNUZvTQzma2Y1Rt/muzLpqG6o6PxAZN+2FrjJt66qkebcLAgKMTdVB
pWnxwVGEc3RRDsXOQfla1ckQv/GJ0S/gMEecfD80b7UuckhLNS7UAAkHZ4e5ubu3osnH1iy9gQ1x
Mdsy8DQ3iT43pztAPldmgspIRXTU32lZo3XLMQFjj3A3GQc49c2XiV2N0uiJPV8UeuZ9Ycb5e2C2
MR5s3qALgy3eESe9jmzcpsQSOJaeTXcqm43DKnUb2tZcBwirH/+fK9InIapiXelmO/PdwM5RYhRs
qjQnqIwTLj7Uhh7tGdrm7FftB4I6w6j/Vfu0iisqzT+ztAlvG5FYksxAYK8iKygO5lRPcjmkJoxV
gNLg6migKXbE5SEE65k2fpCPDZeqb81TiNn2MaPWeTU543Av6iTc9DLF+J2KoNyRW5GPjl0mV79X
8ZVYabjtsDVc7KoaL2FZV0dP6whqonlAuEjJBuZeCvdw6Cyx9thKz8ZGQRdjMZisVItGvPBk4ZRi
jZ58dE1rIkWT6yezI0UwDGGwLz0/vVCSdqq68aHssxVKJP4oIKp8XxQNAI5AGkyXs6p87HvzVesK
P1o2Tg64DcobaEaWM1uH3k3kKEeex0JQsmq6Hcj+nLzAQgaduyvHCFYEi0jxBX4r3nN07m/LocP+
l6OfqzWXq/NijBEpgBhMI/WQPKJz4E8i6dFDG6Q3HwuavswQbKHax02+DIeu2IOS71DNvPjU2LHF
0I9jqMx2guiJvjQGkT73liwuodn27SbJbfVSlL56xRBecNmwESdxyzrndZz6LiEpJeGvaGXgvE2s
3Y6BW8AOwBDpgOBvg31EfvpcewaVqoXrT7cCJ36496yQ4aRJxpUSRrCORjc5apiUznk+wxEIfsAJ
JSD22OS689MEPfJKrLf2dn1Owcek2SygPU2OTMrfTR0D6x4edEll3yYORtWFBBf7LCT0TkcorGXl
d/FHNHeAaAgUb1WCz3hpzyUhsWP091jimteOz/+5JrXc8CcdxBjoBGWyEN7gXBs3E/ta98KrUsgj
HWH/swGGqF7049C94juAqc6TAhOOjc+bMQPGfscbyKQyUUQYI3y3e8kiytX9gZbGicrrt6ZMAmJO
4eTv/aiFSDIK2kM8q8yPlYQqCL88fDHaOn76+0ek/zd3w/Ox4y+kSVH++vf/+b9vhuev+sfpx/2B
jvgdOqRq7p8nH+8HrkzC+fzHb12Sr/gPYdLneENeP5iPSowqpAb/U5m0fhDhd2h4otoNQiDC5t85
+XgYOX8/+cwMbN12DZttH0wTApDzn//mzHSCrATaVEEaw4OSryI4yi8VsgCH6kR39pM550M6kha0
ujFKjnTNrFmJFvdcaOEtJKVkB93TPZFMqu8q2yHdzdMHl4VTBtkbvbLluTIVqet0dN/jEq/eylVl
+eyAijlzRoteiD1RfxZG7l1e191bMyZzlbRFdrjEWL1UQR1ky3GcvLfJ9IefPWVDl3QgAOnVrBM9
lyjxWu8G97Y1MLWIGmTPoindfmvhkcdPlOB4z124bbjMK3HWm0LViP5zhygZO+PD5bu++BHJzYWT
V+0v2WrsA6aq0DS+hSZ7Rxp1Xpw6Er/QDXJJZWcrXzBxd2uv99K9yCZhbpxCDNU+G7LxAqAk+ShS
3laLuG+7X07uBJ8t57qWZ0QpV1Uw2NTrmjSexQmzmjbm2cZWQ37TxKHbnpTysJlIfx7+9EQWJ2Gp
/N4F93dT87a8DGVV3XhaH671tlV3is2xOJu6Q+gmB578E4dicKMsdvg2kT2sOrrz4NjKouDVChIe
85ozY5wt89ZLbX09Gnp+4oRh7k097TDPOe1lrDCtJ6xz2c6l+VdXhf0urBRAHJhterSVxAe3Nu4v
eqZ5gGCPjStcgCVgHHPqoIFazd4v2n7LIR7DTeX2G7N35DYcW7pCMEJMZEZV9YQ9FLpcWaT+pWCY
vZ+ariEGnxkY2YBB+tsION0qmmqsY27hYfqvrfjQKD35AqfdnhLXy9YBmYbPjFH3nWEQABR4vnsN
OxKHXLMO3kKZRVue1sHJRjjdSFpiDmlUN/eYMoGcEP/etVrSPORV0K8aW8SYIGHAk8CQ22xqzZVr
8vcI8Wn8SyRWgeZE8Z4dRLaZOsm37zSl9aU5fvleDpNzyl2brA2LofqiKc8nSV7GDyKP6j3NUJSZ
MCmdsnlJhw9AHkiaOp+BHTXrGNzjNWe1uEI7RpTCGv3QKfxFuBeiV0N0xVmnRWUVEs4giuN58Cws
KbaxFno7uyjrm0Rpk1g6pRWAIkrVtoM49G4jUrFKLBx1NUIpP0s4WrcWtDF2rmG+MXMMDSFFOps4
GPOX1nH7ZuH0OY2wAcv1LMgYHgYggMuhrkFykys4d3k3XasGRp7la9a2xjSyNEaCjwlXqvHY1moY
F4I6+Z+0dkc3MpL+Hpx0CIB90A5O1sVrcDaIuAMNnb961ftP/gwK2IbxpJ2qPLHWGkGgdNH0Xb4f
bHiEdVhGlN6CAFsrm8IdEOs+x/KpucViRsmJZkobU57b3XLYynGsDMUG912Cx1pDfl73USe51XTK
lZ4bYaRqFyWxuGjEPalBEUE2IMxlJWVWyoGObOjyfcJl+doQZLl2bQLObLKajB5jEnKXDAXl6mQu
uGVunOojDgza0rKaLQR6eJCsqgRKFRdGwvfSw/02KfoWeLJbaCI3Vk0sehnIMj4FdojBjFkLfyAV
IQjMZvBWFJPYFEVbPPrYu88EtlOk87Zp98oYKn8Tj2VwJPUDvDiOw/NoYtUGJoiAv4J7mNzq+mSc
tdJsNmOVU/s0smYEchZdEvwYS5qm0l82U8iyz8LxBduOQxDYcOyFFU7YbqzCuy/Ql+/scpzOFnnz
lZBAkRd26Hf3WoyMrJPD4zLXm19YfwoCXTV2Zs4fYY9sqw+vjHDRrm799hhMg/HaNHbzU5p6wPTk
MD2rPNyPowIP5EXuMeR22gAk6c6YJb2dHDT33MOy+tJ8T95h6pTUsCSFOJUwkjF24xq8H1PwjxRJ
VGwZfPgLTmbdBJEbb5JCVx8cGhFwQYFFz9N8/is53XIZtCNx3AAoetQUFUX0Vn9o8qbfj6gT9Ldw
86duVT+1rdasOl+2GF/NA+AIG3kp9h/zUG92jk05bGfzUIidKl7VwXNkZFQ42DylAyd13vS5pcch
krvBReF8lnVcnHyrMxbdoOp9BlvpnqEjJiA19QfHZPti+mq48bF+Ogtc4eYnt5rNjOInN5FWOuwM
aA+g865mignR3O772owuRqeVRxlIHMxSN3mnMuNnnyjjiGFKC/X3oMH7SXrWYCIVlLxntbpynHQI
7nXm2oI6+BQRGTq17BD2cFX4hbn5gJoIhc+9OFnIFsgrbaB0rr3yS8NB7CsxfC+koj+IaxrOCGV2
mOZhdLMPw+KEEjGsM9yRbKhYV96a+JUN1kXswykkt7xqUQxs+BeZPhpQ/htrVdc+h9QhSL6aIEaf
x61E+bos7thYFSerL70DViNzRwFC/mUqKzr2xljjiAg4bos4hReYGYWNmROrJ78b4T+kfjQA7inq
PR3R6sD+xKEsNtAfNQo72pVdKuPFSiEEZmx7tp7siktrluwSIPruQquUWzaf85QaJFsZzXuYMch5
5laVuyEoCOdwrGK64J3WbJcAEl23zB5zq7Se3JaUt/QrPlM8p1tRTC1ZKc2JLz31ecQ6OC8kJAaO
FK3pG2XUHmOV1VcbnxHyMeU1tHeUwbJU1Gay6kufl3RMP/fSrcJsH1JRstRMHwy6TprvWI/C+sqd
qDRZjbVWvrTbIF2DLFQuY2sWlHcGvEtcKh5nmXoqFKZT/9EwUtOnjlzFb0avw/J22hTOvQss1WYb
vfBSNX1ABHchklnOm6UB7qVwCFI8wu9zktUll3yin5N8kGt80P4qKW3nxkw8xbSCW3mVVWXirgGW
8fDphmidSpbLEdfMHZvEcRNnFJ9pPjtdSPB4WrZeblRXCjWiox+Q/yYcoQ5mK6OdMbS7IszwP3Mj
hycPO9OBJzg4gZYXMW82vNTC00n75LySJUvOz14OjICcFAXteLp6suEefOHf83aTEfakBN2sewfh
FlKwhEEx47+upoLVCC7qdB8Qr12mhnAXamyCVeTC46yhtK2g28JzzrKsWulhZtrLFL8HuMkcD1g7
7PN6zHdAboC1UVG20RIdW3zd+B9iHOp1U/vDKs5D664iJrCHzeefUTWBQOJc2RjEw5k87ZpmRqv9
EJzxFlRRgdXoRq07QKlnFRTprnyyEmQ0y50I9WJQnLZlm7TbkA5o7gCl9g2L0YWTqSbeuGTrikNR
6MaxwfJ1a+fD+1DywfUEQs4iT+QWi0qRrqpwRP8342PTe/FqpAnhCNNCHjlAW2tPKv0nD3PzNWXB
f7V4064pUBw+xorn6tKTjXUS8G4PRSfGS55qvNCgcv8UjkUIPq9kkh+zatLpyMn9YVnSRbIouxTg
gGvhfQaXDIpuchZeN2OMG0BUhmaxrM/4QGCZz2ofn7QqB3oD+hoBh3T3IWhAbLA1XE1euY8Tn6DA
VPJYMbmrFz7EyguMl/JpPqpB5okg+Gv1MjbcZ9QE4l0qslnQFAkMhMk5pxRgLIg9X2KONK+OkV+o
uoMklRMMimhuwL1jEaxns7+0SxxXYea+uFl0FTKBkQ3RV6XDjR4MIYBsBUXVy72T040NyGFDsgmx
UXhZQHY7LS+42m2uO8JlsJFm32buL6OoRQjMqSAloOIXzdHx05o9TURfZFZRxkftTpx9QksiCJzE
pvbkDyLZTTLMzq0mjeempo+j40S1FJqHKyvXoysSA9Y0vfTlLe8kJDJ+0zatPZOpHvFUYiRo8c/c
8PKbTh7tL/qCPsz8MAHcvuI6AWui2OUQZatN580haHeQnbJeC8eLP2KOGNRJmrI6cX73LoEjnYMA
CLZLoVKvyMwWPTND6fyhHPxfi9NnX/I/tfl5QjUNEzOsQ38ypVLOv1hnsF1MZq1DaGHXtBjiV1HT
wcKN8tvUfv3j//ffii6/lnHRyv/x32ey/l/+M/9C5iHpn0nG7Xz9MmzCg7XT1gt7ASXg0GyT7V//
W/+HAjWPHAZmOdP2ZxLQv/xI1BI5csCRsh4PEXDKBXCHihl24W2LdXrjrPzzKtuNO66821X5/tf/
+J/heXycPn5zBxc6qw5IfXNXwO8DPwiLhDu8TtfJfjjJrb9P97Ro/ONn/Ftx3P/KK7E5R/sXqlBX
fMTFz/xn82ff2h+bsflr/6ENEQ1wdB/slOmSuDV+J1bZ6EOzo43/aHv41rhi/0Mfcn74lsvmFM+a
S3jA/a0tzfrhmYGDoc2Eu+EZOh1rf2MzZlsY5367LbCVMKax6cAcN4cXXH82tv2mDw22Mix6POn5
61jXWGM93UxD0T+w96j3HSbNp76tMehkOf4Z5F/i6eRrcasswXHFz500rH0UOd3PaQjVL8IJcucy
3ia8S1EsMM+Exo2weZIg6EfnqEd63PT16G9Lvac9IS3zcwTX4Q5Bc0AlKgNe+y7+ZIaFexFO4myY
1oitrrJ9fAR5TKSIGdSWzKxOsreKnlu4BOvCpiA6463OQd3TT3HyAjBQTuK+xSTzeCVTcsCHzzRd
acNl7IyAXFH4NaUNeYTO7hFiWa3s8fMiFfeVsxRlKJeCT21LjtFfyaGyZgFfv2i17W6jQJj3ed+q
DcHo8GffCA2mpDHswWaM6yFBqJrCcdxWAAMY6EMq1cKMbi/fHNeEowa4wAInf9ilS5Au+UENNVVH
bgPNsq2oW6hSZxEpdj1moYlf8USUt6p4/scey/vFRN7rBes1FUoaFqVbUPL2mkK4+lwTGf05TRzc
BqWoRlO19oQjMTsZGvP2UqtVsynbWjzQ3d4ucyIfz0YcJNiTQ/2JkCv0fF3R6M6/Up/jALpYndh9
fgL57N+g45VM5hMlBH1gJiwwBHR86cVrLPnhKheQbh1pVQe/AHEN76K+0IrULpOkdzh/MqWXQytu
aHQO72rNC82VT6X2KTLbbI22zl4txmXH2xvvnRd22rYFzLVNEyp3ym/3b5xA3YX3M1Lt00SPTEeF
2IxCQ1Av8HqN+Nt1apdb2Y7XqU4ubojdYoBivbAR17NFJz2xIdbRPNSR3lypkyIcYRh8jyvQ4ngQ
7KEzPqvJLGkKD1kBRn1cUUAaxukZuCChyIT2hgVxevHYGEUHgoyUh8+OZ6goWwuT4NEtyaEsEsI3
15Cs6h18ZwCpqc50sIDhU+F87PXhM58opAa6T/KG9Ad8cTxlgxXQvDEhz9QOyMmLC/llQPgRO2aJ
bOkJLE2lOcMwGVS8G13YZvWq5XpbP1dCdw76UFtXYWCSWYOSym/gwvUvpBQdYyWQT7cQEK1LrnFm
gl1fBya1zJ77q7G66jZJtAoVoLZq2tRTiIdD5LlXXzgGhR/0k7+1dRtDT4lxh9eKaqEyQfpiaKVw
CHpLvmtNSogKeo7vm6RAMe5CPE9UiMP1ZmLA3hdjHgARM3cZwW8JgwUcAKjQFf0cauw4yk1xugkK
L7zpi3Da5T41ie3ckcTqs0Vp6QfjJZw7lFKtjTfc9vQqRezNndw1c7BKTXfnjHqxUpQY8j0acfkz
nHuZVG1QAjx3NTVqCDZpxMUEM6N4yOZOpyTUx9NI2PvNnBeKlE3Q/oRypW0nIds3G3Ptm/AR5Fac
193LaBYpV/NcI5UZ4Mb6uVsqtkL9LZna5uLGo3s2c714MxiI3pU/qCOrau1BuW7yKL8rq/rv+qpo
TKl819xOZydKv5UwCAhp36VXRZw6Oy9PowflCzqxOhylVaF0rKlzZ9bE36/4zQXpu6I67qUI3erB
jfy5aCstjKuw4P5jDFVUcfl/1HJxeL9MNuC29ru2qx9MCadhkP1tSts8KdC542swOCZ6IZqHHI36
BgKAuWnYGy86AAM75DaF4EfPgGm1Tbf04iQ9OjbFYlVf0lDnFNEbT4cOZ6PlrOGpoRHUcyMZGJT8
STGZE/nxY3qfc/lM7b3XcIhWxusYSWh2ECreZmgR9qfO67ihM+8Vlk+EGTeg5aJhx73pNT+/8zOD
KwpYgoD+MiaPI6DCdWTW3ckyaDzAdySchVt33Qc6oo2dKXW7fDEEtr919Ui/iXqTEhHJgH+cQSrP
M6XJ2ll2JVfJkLj1onN8jvsEiLYTAdq3NEvwuAGIQyvLM7Z2VHAfcgBrZ5zP8VHDrfVZ1bDOsLdg
BUipgWC25u5w8+mzU6p4iMZgPOdZkL7RSNytYyBvF1tY2a/QUuNPquNEQZrXtG7wewO+EnXAF9OD
XVaNxppG1DVWWaPYuK0OYrGuzP4lVGOGkzPwyxPbVf/G5jN5TERN8U+Ou2XDPynfcqmYk8DM2Swc
y5I8SUVhAN6L8MnXQnFQftiuqhIMn9XV6sj7pTgKYLlbkqu4oI2kunY8oj6yMlPvmCeM3UQZcQTZ
7iULovo0gTo/6xASIt5uoIto7tG8jet0wbVMjHBP1wuynuP3LLEHY+jPYZ6Zn4PRCJbK3pSvshGw
rJS73FIcOGLzWAywOZQxpudYaeo+GzyUkQFX6hzRxrhIaYZ77YEvrL2Byh/WRom7TWTM3cUb4dxH
NASRzy6H+3wY0v/v/4rbcf/BmKQzJEAG/6vD7rb7GRf//m9/Cmj88+v+46Druj/YZbKFIvwwRy5+
t4CRtrANE78pLqY/H3Tt+XQMnVx3LValFsfQ/1yEGj9moozFIVi3TYeD7t8js/7LIhS+K9YEc161
YlDjpOv9y1zUt/P4qZOApwYYeZ8FGejVFeGD7FKxt7hGWSu/cj3zbkhJzbbFqRhuUJVZlAVO68Hu
HE1vWAy8nvolC9D2SZiptRJpDFOpyvNggqhRlPSvd7hXNgSIm70cPPeVHYTo9iAtyFEI0HWQktxR
XBpycNnKbTpnWqZjrH+xx4DipAd92a7NrlL7gDxnsErBXb5QlGpf3cL10OsyeqqwAbfQ+4BlkeQM
k4l9jCvMOdKh6+qZenGrgNs1GV8k+i2oDEOnMYVqbAPbDmbgsgj9dh1ymrwH72iBwA4tOgor0oZL
TQ4cmFq7sR/dDLmGmEIHv7snj+JD6kNh6YtNmCTBti5lYvHHSXJQfVptWorrV/wM9EqQzJy+BruP
fmHadbegAsN7koRKW4wUyTgrt8+SVu6w9DucvIXpx2xs4+QrnefatdEZ9Ufq+eLMN5PcWYWixzU2
PcAOIu88a95X9WBb8etQFVLa0bsNPffi4mM/WKmhbqXo+Zg5cWIlHjBn3UWeU3Heihs/X3qG6298
m2Q0C5wG9UTEXucdLWPswvm7UCfZDtNnVoJPaYe4SregI2IflmhXotapEGYaqxC4n99gj/QPyMfM
+0iDqXvTZwZIwgtyk8iu3UeKx2WrscvesCvJWTaGIETKmSZSaIDt6B0WH8PYtTt4ZN6aXR5ddKRn
HvMYJkk800nY+ilUs5lZEs30EohqWFu+kSZ8GmApym/UiZ3AtF6AbW2eB6ogV3CIu6/xG5CiKQEr
Zaam1N8AlaCI8TzxrtqwBAewYsysFcXWbA9XJP0c/JHOIT7w+z4Cw8MumBJ43Q392850UjpxOn87
heXwKmxr/pWG+rQGcEFCiRRxC2QDaJA102D6bzBMMnnpNZxpMXY9aq8F5Rbof23XvUlsN9uYO5fi
vs75Ito5UTHdQG+fUTQ2B9CSsMNMqJGj3Rxxycz7tlgWX2YmiUpKXkGUdEnyL03Lypk2MuIuFT/8
7JDipM6hYgPxN9w6k1E3C8IT9QnO8rBGo0+PGNzA6sDp1bd64ab9Dg/R/EUQeOq4id+5AsDyJMQq
52UBtJ4+b7MnHy/XdpCT+ZxZeXbXz3wfT+9nRwVM1GX3DQCqZxYQVSHxA8UpAIK0kvUVzvHM2Kde
W83BG819SqtahXRyQ+QY2Orvg5lA5ArHfIOrlm2Sb0DROLOKAiS+DrMdBCNcS+Ei1qpx0eiRs9fo
/Vv2pq89k5hC2wx8MHnOTEICQty/Ya8dn+nGC05kqzl3Vd/4pN4jU9+pVryJb7xSE5T9CjOB3q4S
8rpfTDugmLIGKlODI5EoM8dY+5vZ5BrylM0cJ5JSIJ24aHL6tIYB/OrMfOoqK3w3TDhQk+1UW48z
19lLZkzUfCMu2wR21IBwZq6SmShV+YY8Zt+YqRRJ+I6mIe9cVoLqQ9FNyUs4ows4wjUYPn2hfXDf
ROvRcg2c/iE8XjRKcegJNe0m2+heAPSkr14/2hS72jA6zdHHMhLQv8jUkXzYtExr2PyM7tH+xmlF
rTMdPB3G1hC3w08wg+65nQlcQ5JRXhiiu1+cNhh2VqbZJ+XpzusYFAUHpt589icY+axgjc828CTA
AD89STrswEf5YgtkgeSD37nGioRaeA49KiZyK/SWvlH1T1Wf0RBTl2Vy43c4i6tIh0lJZP5QzhQy
dgbOg/xGk5XV4EI+hlcWatQuJ0YyGeueh3S3cBPJhq3+Jp0Fmm5dcztpbQxwukWoawifQhenXG0t
6Wfi0ayZapuliW/WOzfAX7HogRacCgXp0fVhFQM27YorBUX2XVkGwYNoMB3aemetWNETTDMTs9nS
Hzw8BxYtgSEoszsAk+EvHi/hgVdb82JYbnukq9J6YhAp67VwMchYhkPywsuyFmuvFC9VEkMwn9BC
4K3QjtNKLMFdhGZSGeWbo2JjUTatumr8+laIOeoCU9V9tiB7bnmwhlhcOm8tM8orCY/Qq8mfcn0x
ZS9nPsahi+zsIcuH8WEi0/428f9aDyOJB9R3H/oEdfI+VSY/DTUGvI2zBMpoP+bOxh8aCgxsLLNw
zfNtYBaUt3Whdyq6NN7qgRoPCaiBg92Uak/n0fiQJBRuTbUW8XYey5uJCOgil36yMVsrpYIhCNZF
m4uvrHCbLQETojZTaWyxwzOAm9gK99JQ5sEn5n/l3dZvVKAVu2gIacIT0XTUkEjejdJM9vxM+Woi
3LiYkkHuPHR+6oNS/ZYYfLaJYy88ZFK3TpLZeQv7JhohduHVhDrEkCR0b9OPSX8gF9ndwXsTG6cU
7ZpBBlxCW87vy9JPNAazylH5Iigt90DMsoHHEWkGDmct2xoEVi6kN1wfdJGTrwwfZWTRVE3+mrSJ
+VZ5FrxZ2xyjbUPCiP8jC5Jh2bEaIQLOh4GuH7ubysLIrXXQx5uoc5dToPLthMNuVajeY52Ssbey
RLTNRuQGMcngSSZlCOonBddVQajUqt47NbipN7QZtkvMxMnOm2beTwCz42xL6a6FHBtEvCnYhjDK
DgPulp1BcJ3tnxr2dMGacPpm4r5WCK4JJJyFOdHDVqo8WOea6115piW3YeSpFf7NeM9eqp57l43l
TPlCTiC1b3iYrPyG0Yx5ujq6rVEeW5fWLKtI9RVWEbXFVNNt6FjifcwwtTHTjAaU0Gm2+Nb4WBtZ
b5QXUUKPLmi1qjwmKcuvip/6jFNUbiwtj48A4+292wfhhdhEsdbr1L30GkViEpLzLgLCtTOm1ts5
MEx4bBtCbK1u0j+NMChpbmRB1xv4BQaS2pj9IA24YZ4PS9ZKNMbYIb+BVRQ4OMdJquK4BsrRs55C
6PwgyN4+0aPLxngqJ5+IcqJsyrLKIV1H0zArvJbmvkpsM89DakTZKrOLiCaN2Sllg49/zFxX++gr
TXJUpP0DxHxE1mvUqvRWdQgOO89lgFtn2Vh8dmMHqaHKQwUCO6iqx2jyLGMxCLe5Kzpbu4a9x8UJ
oqL5wm/j7yeIFneyDvt3ReUO9SKh3PbY9zacL0NMS37Wb+gPpN0dnAiVALplEsHUyp2yYuOetMgE
/cO1kv/F3nktSW5kW/ZX5gdQBuFwAK+B0CIjtXqBZZaA1sIBfP0sZJN9Sd7uHuPj3Bk+0VisysrI
CPjxffZe2yDr6aL2p8B1VkOtD3dt1pXs81pn+MUQDPcPSH19X4gx+SijCoSgKhFkVt2gs/mM5ewZ
jGSKWgEHFzVemXa+Hyezg84EreAd5tf8RKYPdzKpSuuEjq7hh0fWefu6mf3/tcxvN9UFrfTv1zLc
VIf4X4Kclt/3+03V+0bfhyloD3FMnSvmH1gC1jcpuY/ilCXNxK/810qGEhGWeVxHHSy93pfP9jeW
qv6NaBN8Ae6ULFOE4IT5OysZ4kh/XcmwEcU0zJ3ZXgzC+l9WMkPLSr3NshAEfVFjmm3zbg0x1RLF
Wqv06mJJjdQuPZXmRmfWfquVgh6qWRXNH6BHz4KzG48Olzey05jxgLDhu7+DsO+98n6Gv5jZnk8e
i0wMz/HNyJNpV5bGdG4Cs70bUloRukyQ1K2wm95X0rB+CL3g5OHIqE9VH+fPoKO1rZdXxRYnFXKi
6OYTh+lwSUnp7GNSCZtqmUbjJoXGGeC0U4jCR3D4uHDb2dq5KUVAUWgFRzFq8VVmNk62xOZzxvex
ZsskcUrYAcSPlNJCfMabwWt/Bq5Hgaro2xsDn++NhEB9X7VF8aIRxlp1Ez6PcuriF7o+VEBTrlZ0
2zTJkqMB3xUxOqniI8lsUElU7gIiL+rYV+0MQ8rLkukJl3dVEqlQDDtwmiGmpFwbdqSkLW1DkIuM
rJaPagTMzYYraiKAe3je0hczZFskGrYAs0Z3AMZBsW4ZFPf6NJMQra29q02sl0rD2edR1LMdGbW1
p+OUtCKQUZbEJtFMLCKSQRmn1sQiVCoY1mGSdc9uToYqNIdoN9BqsLiO53A9h/jMVtDzMf+Rrdwi
so4biDjzJ/Qq484mZnNpO5lAZWrAuc4B5i1y89uygBCae1Z2gNdYoWRw/PEGZxi0EPIHkTks7bqR
7Hi8nFnusBlJOW+dhEsKhg8KNMG5Hxc5w5cC/wd5NTBZQTDvuEQEK9FRiKx3o1yHuMz3POL017wg
6FD0TYFhoqMXbC65alHU8k6QbTrgIosIV81AsHH7vSehTi+tM04w+ZCMlWUku0FU7g5QGE/XeZ63
lTENq8LQ8oOeLjDDDvNazMea723I/ULv00PDAbSXgShumkwFO/LcmCfbiHspHzyf4Zv0HfdSjIkh
y6e+46XtCXpRmEpvr9EGPO6nyh+nwvBtI9uW5Ic35TAWa6PMq90SqYicgb5uA69ul4/aG9wM+Oip
3FWFXm8pw6gPtsmUykgUnouyDR4cPmfwx0pCV3rKa07NKs4OXFmElApe2rb3PYv70rqVIjuAAlBc
pbO4IHHfR9t+mduMwYt/kDucN/ky2hW6y5Snpwm3DQ7Bs5vr5sFdxkG1DIYLSsUP7bLYT2XLmpSf
L6T0gFHSY6jEWTOfomXQJFhW7t0YNzDvJufSDrZ5tJbRNHRTptSojowdPK/Jd7wUG2FidnjqLQ83
GiNurxnJloxRuwpTDLfTMgojsxQH5unqgUomxY+wlbSt5upE1d+0MVRW3dpRHG4qmI57vH/RioYk
uRuJje1wHuLboe5yoDnXlPxrroIXg5KOn5muYwvRl2neEm74zggzPQ7LrN87UfbQmF4NLS7gIt5i
2yZQzMvPdcxl1OqoKySq90IoUN3M7JKhj3HBwMhqEPfh0hFo8Kny5SKS6i6OWBkZyDBp9c5Fv3xo
RW7ueFxzi4mXC40zVnN3IETVn9Ll1jMu959guQlpy52o4mXd5Ms9yVpuTPDTeJ7Yyz2qy/XUr5a7
FdObuF+wd7cxjLF5VS63MGfMkvNksIFZNYMFUT+uYifaj13enjoUuB/RFxGbOpXiEFBYcRksu1oX
rj4cVeVOYFDG5EDoYP7AMuw8Ru7M4++Lu23M9UjGvNKeTZmCDZiaNGP2BRNcp5l2CWpn/okXt8SN
ONM03NoJSMmi9YDhwTs+xnlf4EmMnSeJREh4wH0CCgdxhHtaukul4+3GMKbjeErtY/BFtAzBiXxX
89CeY+oR3+rAZr/T5PWrZenFaXTwd7cgrvdcVMSNlVFwrTU9D9j+C6Q5Ghqn0+SJfcNGk5CYnRNT
m9qGdJ0dQiFkeRp1P9xR13x2rBHsAbfJblISytu+CJwfFWSQG0F0bW/r5rhOGzZRgPttaz/njpWi
vyTZqS2S6Qjhma0+i9GRYjp8X15ZFA/csqMdGYuCsAItkLAdjQc6Imk8abn7w/MyZ0B5aZYxBg8I
DU2x2GZhFYb3ODeSo6OIJLLI1ZyVZQnzLhy7BmNCTjEGvtsaGEou0wcaqqg894y8pA6m5SFQ6PFz
AywSAdhT1zByVbcpWQdvILKV1GdkGCvBc9jBptVbj1ylLRg/W6QQttlefGfxbHhw9HFI11Io9zmX
ubwCijAPMdrUjsJJtcU4Wj/mnhrBqUSSNi8cnc9WpNGoPrea99D2o/iudzb+fEINxn1itGpfKl1D
QB2Ee/CgR5zaPBD7iYzpXpjCfghECrOXAkfx4HFYHqJlW653aXgNwnY4R2Xc9qth5F3C917C78ER
ygSdjNSooCb+Kgbp7TI1ZEd8mPkPp4jDu5pl0FuWB9PrqHHnqPmAHBg2sqfGK8y7oK9q9ofcEBuR
1Dd9X5o3HgfwQxA1yUknb03otI7X48TBvhLAcyG56IG1l4DbDnncUz7tpvGn5VHrzvOnjnca7ZGH
jrfLD1Gk9oeta9BgOpzVHHnzdCD1U23wfdjcjjsLec5lj3DQ9JjRoM/dq9ZYxX5MY+NMFqN8EFgs
bij2KR4Lq6nPS0tlQQJcRXetPuanvErUGYydKTdtmZdvo4qbvXKCeJd2zRSDtHBhQEOcH++xLQq0
FzHfOkNkX0mGIEpq1oz9AAn3RThKrTnfYClXaSkOOE2tbQHNcOVoFoDguS/3VlrHiks9EeFIutO1
1TrrEoXsIKcBDuNKOcKEb1Sy+q9SSeWZng3PFtWp6zGqks84n8SJ0EBLRckkX/gERLsaaPXBzkfj
OkV1x2q3705OkTZXbwrLDS23+c/ZDoLvzZRZW2NuMNaI2VBAbvip1Aqn++yE4UtW0+Pat8LaEpyn
qoounxnMTxtO6xEUMBApDwwg3Y0rktkhWAi8iqsx742nBmTcR5ar9JNrbLMlEdTR3U1W62kyEbbc
TVXadGR/FUHJpRMK1zT1UIUSkJ1byCtAkrTkJfDScdjE8WTFwEZEH/v0b0bvfIX5U1LbcTca4fg4
Eo7y3b431s7SVBUvnVWzu7RXLT1WxdJotUCGX6ul5SrBK8nhlgwPzM+Aa1hzhIf5qxorX1qyqoC6
ZoMDYEVXLQrrPEy3pVFCrFROuZ4nZV6TpWwrX2q3xFLApTHd+bXZW29Dlqq1m1jaNlsqu0REeVe3
1HjNzJw/E1KKBxCOxu281H15fZJe+qUCLFvKF8ZZjLS5URDWBWRwWGLE96StCZMtRWIlcWcsDmra
knfVkT0DGseSNNR3TclhMeSG6btLNZm3lJR1S10Zk7U6lF8VZnXQvRpLrVmzFJxRP090oKf0zFzq
zwzExY8xqosboLLJRp91eycxKl459YodJt3wY1rq1IqOSDS8gXhfs1pYE4bxtv2CXZpHJXYyIjpi
Dkl+tOFHXpylso2WGsxp4h9Nbl+tbgWRHwHQZml7y5bitzIoIujqGJXWobE0w9HVQute77XF1Viq
46jTGR9d9uwOWogFs61EHlr1S+FcqzfOfWctLXROPQRQ1RK66QjlpufcrLyjwPNFOqIsb7NKuXuZ
ptm6EH39BPug++QxMV6bMVQ7GyL6KwYP76VTPJks3jp+tFTmzbPs7yXHK21Mett/Fku5no1dZxNm
FhIze4wfKi2qow5e4icFR967h2hmQWbxor3Zz+HO8FDSSroVT9CN5CWeQ4tVLpfovyUq/N+Z7V1K
qv+9XLDv4+xfbbX5Tb/bN8U3YRiLGCt0B5fkQi/5HWwiv2GaBDmIfcT5rZPln9xB1t9LsndhMXOH
X1DMv4kFxjfbXpK/6AWOI5lG/hb0eZEW/mLfRFBHLrBMh+02PMPFDfwH+6Y2ZFmcMXQS65yhARJn
3RuJJU9RZgQgyuSvpjMfIo3Q0hCZbyoWhLdseVMXcXOboAK/0j2YvKpUExc+d+HGG111qm3eVk0x
41EuuAbDqbKmLSj09kx45xckBvxRlAv7TVPkzxWPqrXjQkh1ojjZ1JTB3WUxqZrVmLL16bGt30CT
EM/l3BefnavsLWo6QTpZYQZh3PTWmluRe6DcriK4S7MvHsto+K6yFl9Oas5PLQ0qNzPsXXTVorlx
XZ1Zy0g0d9t5XbDujcrC/5hQMkjTNYZQUdq9z3ymDrbt9juAqNYjJtZ8DxhR53GbVaFfefQKBxP7
REua5ptex2KT5xIEyRRH6Yb8ZkswM0apnJyIns1MOzet6tZtGBgfehhnm87RtUsttWFNf3FNZ3XF
RE0p2lq0yw3WsA8iqOqry6m6L00gGoXbPaTdjGNs/N433T0na/aArKodBtuiHQZxck/mZdok+tCf
KhqaeAm1ca+k0JARa3GxirZ4CJzq2k7WfKNJPEkMOvSka7lY44ELt4K347OOZXU3Bk1AnC4LVOk7
U+V+qqZ1XklrRddWai5dMEVV0u/qWOG9M/fGC4Ao2rjGXN71mtIvnl3Ul75vOARQQttti0CM/Nvz
qnVBt9VihxPEKoiN5KXwSy/vtpgAWx/w64QQbbVXU7TTLq8sF5Eh6clOU8aolSmoZeSNPSlQWNWZ
HV+NONa3M2m4uwjG0+uAgL5vov41jyHnzUl5BYM2+8IZqROqsg8tHAY/5ap016JnrEuXNeUqRu+H
eWUaG3MJAbvs6te6KGc/A1ULWSylwTCTmFRlUu/jEqvqKgDocSl5Ym91p2YFkCTQtvtatDx6Pes6
KkNs3Kap7oaJFMnXa4DpszmPOF4PTL3qOJV852PtVWvwb8mdN7nyjJ2aSnLZnOO01La07oTw+ef5
zCdTrAJKx89JrVjdks9GS+rMY2i3xsYz53HfF+oXgjdOOzR0nGQq81XIPiPmgkp20X21mmg+ytlS
cMOrCisHxWE1PBVfH/FC25HxalvyMa2KuzweclCXM2S8gpoONelyraYEycboHph6PhDJj22U3jh9
o3/qNtd3e7R9BBNecP0HMPF0p2oaQUMyJl5VP5Z1ASstsOeTYSCR2bne+rMbb0PSUASp7ygNe8v7
fvYHTHUb4SXDOgmXlHtTOeBTICs1kAFxyGTbqIExVgIH3dIYdk5Vp2+SLjKhQQ73uUH7TCenN8h/
d1YaniN99iB1U9AoguDa6NCcI/c8OsA6Kj6XTSJ4e7bQe03TnFaMZcYmNtkn9Yl9Xw70dOT1AxwU
w3cFDychJ0rgyxy2RnQaZ3zD0FZ0PCuUXcIG+KQ7ODpVBX4XQ3dYp5lHL0hf3aG42FPwShPPuyd6
qGUu2L4860/sNnjw2NlOFvy9c4U3g49BVrYHQ9NSHkwxRiA3ek1G+cj/ssst5LQCkY6ruDWuBrMs
nhIZ2qsUlOcKKmfIcxzfQpnjvnbznwM/COqbs91YmBdks8+irC48tHZZkFQ+otTRycNzHtLQrJc2
6IPYgW3UVph0kpAg9QSCO0quTBKDX4rhqUoCgHutZvq5R71IXfaUwetNv2o0y163Vf1aSwp41XDF
FfAxGlgO5r4a91S/egy+oCHcqbIgKY3ryB55mMDBxJ6wWZyKfhqZsGqslK2k1NezpX82JjuyFEV0
7WkcR1RepH7IUwd7R9z4nWnzYYq8vWYGL9jGvo8zCLuoJGqs6+WLFxb1PqJZdmvKSjEG9wc7rkjG
L6fI0EFoh4dIjq3+2WjOeBgw3t9wUB2MlJ+Q0Y/TwQO37SN/KFADclh7bns72sboTyzSNtBMy/0M
bnhlmgLcovWjKRo6m/LmMVT9e+Jq1c7LFXoTjWYrp41uUrriBaygOMivLhL0kl5DfcPZQ3q9CbB4
sKhzY+VjHdfW3ZRfZ/LOmSCvGvZwb7PwyeFB6puDs6Xd6jZQ6YUJg1aZpY0a4tJP/NizL91M3DHa
36Zt+Dn2wS1vY/pixMZE7/W7IX9p7eJXFNufeWLuiWZnfi6C3h9UsSdMstLEtCevus7r6sBC7rZx
MebUtrgaUXbuZ+cEFZyOCDV/qim/IYJwOw+YeALdiNfBpB3okL6aqmpOVatxiigFR2HkM66dPJoS
JI1LqxYdrLYnVt49iMAa46rJhM2wA2UJR8SQh1smb74xZgiw2kTdvBq4b1qdw7w8ayIgFeyND1ba
cOdMBPli1eZrW2IpnxugVNYwdfs4jiLgsP0FBhYeI2VGa3diC9/E+mtKm+E6pC9tFeIXu1ahiUOX
+zDe6dFHScEuWmNyHiUdjHldcr+fid5FMxoFLYo09rTGuMqmjnJlm3uvllsXsEc9M44erLhbLLSj
53TELMDd8DMnrreKm5HrONlECiYMn0aeEeUsokBD0sHl0SSaJ7G9cSQwQ1LB0O1xo3nUAsS9by4h
iAgVYJUGKqT3NY/hHxTumvPjVQ85irh+X1yz+Zz7vubPJo0IMpF0Whh7J9pi1FYBpVrjCczYabhk
FS3xWISoBAOg1ZU3UgkGzhcLfzpL3+wzY80H0dyCNjd8PZLWdu5qbo1Z/tShf9qBUa89Z6Lm2dCe
CI/MO0p+uu081ZGPbTHbFUQuL60AB2J7Ybv2ZkeSuyCrzBaXGoY0BJLhhE9TZmq+x3tzVUctjSCm
eVKC5bWeEn2m48AvsA0uiiJ/DqrDqjThP4fhcJvinknK7ikjLsyMk//SklHtmV9+cQOHolDK65RU
v3KRJZswZuObaz3DD8tjXc2MHX2dXUfeBFvXyI3b2nN4gmaCyQvt389z9v2DC9Ys7PKaKQAMl88X
+oERoN7k3N8vwxf1eAoSCIBGzseqDxKuuVMNMjeyHToAW1YrLnMgP7Z0X8JtOQUoU9sadcRPgynY
moJ7OG0YFg0OTszFeJpXzVjOLHt6MMNJ4Z40PeXm3tXtoYScekwcrX4kKYVBJKK4gBNYHSTR8l0/
zr/QJCmEMGOxDroq3NVEyfaJRzhKkknexwAWOJuMx5a11aqoRuhr0XQu27j2+eyUK9lyfrAgv3PG
iI+c2xNWSmiqDQVVVlYbHCmU0DYF7RZHg2PaH4ZG3xow0PhQiJva1pFXVKJTd4DTL6FGwM9kOzG2
JhoHmAYSSE7hZtS0p7I2znaUv8MLe5q49N9NWj29hwRa/RGKG+JsiIa72GOiQqF3l58pnaEPgGuq
VZqrH5Zm8uah4hx0OQrpkCGaiQoDQN0Hbwi3jrOj0gBetpiHdBNP9nBi0xWt8ZYAqJUO+i8xhWQ3
4RnDupQyYqiJHWV5UwUyu8naQZ2FquInVrw2wLfgZ601tz2dvlxX8BZgqDzEtQnigBKqTdyb8bXT
E0T0hWAeVAhkk2YCKMr4TOF5Ci8V5tXldckOTZXZd401UOBsDG99Plg3YzQcACKS57GW/dBMj25q
fJIlcK4cMnhjakf47mRbp553CMPRAJI3aT8qq/6IIaP7c+EVD1RTdJtJc+DiBQDRtBF5xDMacDmq
uje1pV3L0TNzY+ZDCk8aYrkpCRsXqGQrthUGjeUGnDV3znd1xgFc1XF3caIZlcDDnNeGnMeEXABH
09l3TJexf2BgP1q5U9Isj+qJAeW+Des7L2T5Mo5F/0pXbHoIiZutWXwzbEVTsG7C8mRmJUd9HvW3
BNMbtEtB0lTMwTmvgPbYA2BiR5btRpIKeKyHlOR3pBU7jrfw1uxSe6vx8FoZsSt92uZflahoGBbB
cnCl+bNWY7F15pF+Pc2kL5rGzu5h6Q6B9IYeTY8OHucU/uwaVIr7s+psa0svcOf30ZzRVpdmJ/b6
3ppFa/KZLoz5hizGPtGm4TJMjoHNcrqHjN1uKqk7IP10FtEpz+TIoaivYWwfZHyXRtELi8/sLWE6
fs4a7/z/ip5i45X493rK+eN/4cBI4uZfiCrL7/xdVMHaT+oMLpljmzBZJaLF76LKYsAwBGZ9TkqJ
hoLe8ZuoYpjfhI2fioc5cQE2hX8QVfRvlkdYAPMFdta/S4vlz/lTItaRuC8wh9CPC7UWXuyfJRUG
1KxQAY+7srmHUOjrYEhsNsJ/eGX+VR79z0havjMDtUY6DhYPAr7mX/MImaOH2YxWvlFcmAzFoV4y
I7FsSHiADqa1C0Io6YN30xX/ePv928D9n/0l//0r/8VfAmdnLkmc8Tw3sLqvTWMl8fa3q//8DS4Z
9z/G+v/6/S0v8x+UKaDAEn44X4XdzWpag29fo/Rs//MX+fPPavlWYMHQpICgRuhE/FX+akgbEvfx
eOxyDSu2Zdtsop//+UuQuP5v3wmPDIsgJ28tk+DZ8ut/+E5SyMcTxJxgDV3K2emOva0HWI4+Oy4i
b2PaDveYaZk3GuQSEhbkBd9NmGWnNBc1rM8WW4dOS8xjozXZFZEAkMRomb+IqGHcZGF90RhmYCsU
07yfbQRyqXAIrlKnDa9SToxhEjjDxZFa/lbVJMPGoGzOqB3x0YzRjv2e1ONb0ViOz4LJuLTwan9I
hiQUcIwuZNiC1LhC/ut2tSvT28IM7V1nukEGfHPy+IsHAYt5qhgnUqzLmAMEtjxK6igpnQhs+a5y
0+SiaQPSCvfBpJr6lzAmLmG6kY4IBwZ8I3fVMVf7eOLHre4Fge4nQsVblh26ve16lrCQRWnT6WS4
x11XnPPI1I80WYpNnVeVD/M9YEM80/1hMTYPh8SotXpfDSKsMNy0mUGsJBztx1ozB7E3ZUZ7WzYa
JbHxInY4lInZNGK06xWiwWz5GSWSnyOnx8mpG6VTTTAo0w/S3H4ykeIvqo6x49Iu+ZLaOGc5cixs
pvSbeL88pVBEBtKBAdu5lnUClVwrzR6GeRWWtNazR8DRkeXWllXiABLRIjqN9Ym/5KgZ2aZOyuhh
iobwPeuy8lJXBqweb6h3EATr80D042KkmsJNG+Q7ZZYV0z0RkdLDN0oLVA5PUZ/8FJ77xh3wjeBI
a3edSme0vh92TRmRa9RirbWkCmjXU49aaGGGUKY6lzF4d4hf5pmuvfKBy+H4gqGsfoATmJ5UAqJw
VbCmoiups8VhbpvsR6qH3UnjDlU9mpUZ7ZkRkl2XDM7EPj73jrzp+PHj7F2EhuajIW69p72Mazns
4fuU+pjvDQ0Hh75AvY0YOz9V1LlXwijW1ZKugdMhl5zUkcihZ7WkC7FNrOGTZNXNiF2bH1ZvGDi4
MtH5UH7Cj0Hn5d8VRjHrl3ySo3HUc8HK3Z3IeBr10N73lDHcN7bVPVRsXlmTp8A99JJlMUACJb4z
3NQzfp/QitcsPmuMNUPifdpTFEOAHjpnOhAXJLM+9BndnAoWk7lS5mQBc4vZqXy0aFkgCDuYayvV
ivKN4nCrXdfjZF2DzknTS9fh2F/WWdCdSwvnLoBGrcHWb5gdCdg5Z1jXFvFFWU724DH1XAaKJ1aT
0XprPSOiGjtedAydhOw69pGbXpAIXblOYL0QLPX2MwL8jd3G4zPmI/NWJRB9AQx7x87s66vpTeox
YnoeKIZT00LtbnNnlcL/BplEEn9JMJAYAiwFXay1YntNhAxw8hB2050DsOAnUpb50wEa/YNYTnCe
hqzbKCVImEDzmbhGQWQ2TKz1TKC5t43qfnTAm0NvDjGYbbqF6FyIAXIL3kEzpj8tfjS+6M+Yfe1z
GpXTQWLFODYaxGGsRB59G92EaBfate/aAVdyZQ7mQ8Il86fxBZsuqYH9ifXgx9eD/H/0Fsuy7IXI
8e9HrkdqbfI/jVu//ZbfZy3xjd4swZnyT1zIP2ct+Y3sJ7ACVlQLSMTiBP9t1rK/WQYpeDjKtrHs
qEx+6bcFFqR/iLLsrygtXf6fv9Wb9fUH/WFKYP2yAFCo77IJjUpLLjbdP56t2UQcsTZNRT2Mx6YG
x+bJ8qZsN+AuKOkzoq0IIJN2newiazftRBbSm6hnVK1rXFDnvdMAaWcb25AdmqCfZh9xv8exH0lu
QEWzNzJPwzLjNuEt8bH2Elvx8jYv+I9Q5dLnbjBG+0g6QJxkWEdEvEaxR6ZzOUozQhGeXrTHTHnV
YVx0rRlV/8DV0b1OWMELFlKxxgI50TgVte52jmi8dt0bNsrjW1uZ/ZsMySSgEYQp/sgUt59iQ/YQ
lVF+ceaJpX7fcRMCDrAHjituTRWWZ5PnMmtwJo6WlN9zhuaWHpzB7W7dRRTlVuqtsfTaaCd9k2Oa
6Ag86FMabFSU0owHlbKBcmAar0XtyV+tqEKL/UaJL599GbtvN21QYjVgimBacNyHWJ87chnmvKEe
gAoRAZ7moa90icw0IttJoh+rYRBEHy2lm2cPdOERAcpbjEHxvdIa9O+ERZCxtqi5D7lOU0/s11ZO
QIR+KPcJtEf+BPvMuQ1oX+m3YElxsSxR7zgctfuq6486OdBrvaTCY3Mv0evhXLu6+bOjs+Uiv7Lk
FFH1ZAcpRjs6S9h8CImdjwExBj/MHXUPYACnyNA10cXm+Xd2i8l59kw8NJhBtmNnDp9xX3kHPWiV
DwwOffsr8J5x/d/pSwoeQRlTXzHHW6HbrPtUER/7JTfvLAl6FhDquzFpg7cqlog9uLX4Nc7acofI
gotPQBF+KgrNvZozHQSY0EnUUGmgPff50kHQZyze6q9cv0pt7ZWGMfMSS6AUYDlbKgjs+j4JjRin
9wIIaJGHf1DfkF2SBR+QN032jp9ivvSk/B6TQRafpt4Y65wQFAhgIAT1giOYlywFLvb4FMTaeIkX
bIGCOoAMt8AMsgVrgDjlvlNp3VGfkmj0zwWg+IiYAK0LWmxS7QJIgMM5XuckkaxW0sG+OJ027Edn
RhEPRtgyPPTl/Cwxf+GyE5RdEIH4HuSG9uiNKv9oQ09jRJQjIJvQadjxgtbEQdo57YkFiXlXpgqo
p+xq97MfPGrczEKe27Cxf7ppWW3FkDpvchq9V8OLxPvCz5/82IUXhJQ0RIaPGmZcO4CyCCSMwx9j
X/cvDSGNa0IyNPEZNYO9dPLomvXZdJ5jo+WNEiAH4CMqXSozZ7AewDq0A86lfj+NjckKm1aqBzno
SPRUlxwsZXiPspLaeIDYnBUoZXGBCVnBR0Ti5p+Nx1H7oqMrnGNXDJAR9fLZNZpJrqhPCF4KNt/H
UMmSdnpW8DTlCas59bkXouzF46bsLOl7oQhP0q7CGyqzQvySXBH8qs3oUSibeSdjtL4onr2nmBb5
ZwNp5kdtNe0pByS8M0l91atpnMatXFDNk9GBas68/GnuKv2xbSy11Rslk01jGhpDYKXfdBUfEBDy
DLYyFMaviNTiVoGtO2RFBPY6CPHRGf2w0Ypk2PUsOvZ2QfIJuqQX8tGtScPzh1cxgL5OrXJ7TI4E
Xo3vLC4n5mYKe1lwhWc919RHTpZvnRPkOXjjEB5wxMsLwdvmEdMLe33KailISGbAy3ViSx/giXst
Y0icutdTCDJXuJsnyuWiyhE0oaTVHVgfipwNfnTYy3VoognJAiLyT+5SVodxUtv3S4Gds1TZaa0X
vyl8kcBkA6n/sq2MFR4h4vAlb4H6rGDWhre1bgQbWsRsn/DItFJx1O/7tmhPKgTKYjCmPCZuZz/9
/bnkfyZJjQu5iyv6P80vl4/wx0f2s/jTCPPP3/f7EGN9I4AAQ5+iz98nld8FIwFbAhnAA5VMOgdF
4J9DjGF8wwbuojDRIgQM779mGPcbqg4TD3UP4h+/8jcQav/NgsNq0nRNwj8MS7YO6v/PI0zPe7Pr
udBtPHayALFXpXUoTLZCqbYuZnEYsfg61VFSIwnghR3sYmqsHvMuOlldsUFP3g7YI2RMRNa7oW1t
NZHj99D/TUp/Iuv/IJmY7l9FE8vFNASQzuQQN00GuT//hbFZtqXEabHWZCw/DM0rngeWkYurkFM+
I3l8wXaQnsalR6M26RR2l26N+Ktmo1yIy6Sr0DnAg70JFnmb0ZL9TnCQYolfWjqoEow2lG02F0dv
5HtgYKNauYkJeh3UXUJYlGTWqoim8hdc8/YdnUS9cp1tauQQxfpxaQzJbKPWfRJ1FUUiVf/K4i7k
igMiKD6rpW8EqmRxqL5KSKpJHx9zNfJcT2XAvo/bOku84Ku+BKIxpaLMDzi6yTxNbxRUUnaiggBH
ObaT4a4bVXsodHpRZMMmdwW3ej4QDe8rzEHcuCBT5MOmyjHcZzkbh6519a0gPr+107FdQ1NvvV2z
lLMIzU39YClsaRpdXDSdR5ll48gUxC/UfaGsK73vzTWjJfoA5mLaGR20bBt/Li12JLsfGFx5HnLa
6K/1V4HMmBfVRgNyAwN8wUhvwhQrP+GapXiGHOGZ9Qzu16WXprRm2gn6ILxpKKHbU/AX38qlyaYT
vD6j7RJ2bARFN+FX540WAMtZenB6Hf41N2HzTNAN29jSl2MC9odq3ZiT2gyGkePP+LpiyqKpSQbY
mvus6rnZR9Es78eveymfklt6l8fntJjMm6ap8R2HUflilTm4/1AUM3517TNA49nbHDunuIfvMOIx
L9llaB18p6QZ8QXgtmxqLXpXFbWL2BIo4eYqwM8o03PsXTEhoI+ROPS4qTIgJz6oXYZJHYgzdSd9
nzU+OWNE1SLy4BEE2WNcs/7VIlxs7ZRSbKs75X1mmvYF/r+75yIeI7VQ5zA43WKCKdy7KtKalyac
KJKpbLWWjdM+VFrU3OZYMD/LKsDla4pqnyscsOSHFhXBaDcjtudnsi3B2Zy4iPxv9s5kOXIky7K/
UtJ7pGBSKLDojRlsNpLGedhA6O50zPOgAP6pFv0N9WN94BGR6c7OjJRYdklJrCIkSNBggOrT9+49
lzEupxhd9fptr/cNOerME7rRbd9DyHHHjOzYCbvrJOEZJR05tr1sCWjCBh8DRc9MQ/cVIuB2V+cw
Z9cOhW25imJbDjc1Z30G61Rkhb5m8toX+0HNLgEOzKMw2drS6FZeF3mCX5ppYlVq6fykdQ0g+IHX
oFm7CKFbJocRcpc6jsJzRgelRcs+MNWlucfkCNG5q69DWNT9m6SNp+/ot2aQYoJa3Tgi1O91sh9M
f6gSrb5EQZl81IJRmy8jM6tXVdfWLVP7tnoqXKu4xXjA1z+WS+ih1iVnYzaNbxKdwQigQCC9a8VC
L2vqHJi4KzpxgbogKC2KAEcxEVKPuQVtBknJIseXk3PTVJw1KCWHdy+ap2ObJNkrh0T7LpuIqQAp
5T2ZMQ/hymvwOOupZlxhjMEtQrWnPxN0pF/sqYWjiHIy3E0mdZQ/5hgr0PnOd4lpQbRJppQOrBmP
CW9gSQ2BV2dgQmXCme9gOKY6H0cJLMyaN10jCJB3o8mMGIDFIunPiuQAa8h6iMGEv0KZr3zPtOrz
GFoG4+UhvVRgkV/MCKslZ/AlKEC0G3Dl9ZFZdffqyNZ6aKY8pJGGeg0/lNmfsTsWl9FF67sqBi/a
xrWAnyscmz907vrXKBEFR7WqVW+IV8N80aAF/2aMYHzuixM0aUEhRXoqLJNz/Ke+eIG+u1CVJJfe
l6vZb9cA3rZyZ/rVThx+Kgr+ybTkR4/952nC52thzP25T8AzFMd2yLXgo6/NdeEnfphutqRFsMdg
qVlVX/qtu2oglq8YNEA7Sv7dwGYBRP38J9jwqWzHIKAL45wp9WVb/WkMgC5iaKUgz5ngavJcsImu
Mh9901q8AWUk6Ao5wubPP/b/Ay3+cU1p0GpxdV3+Jv/96ZrlzFcaiindkHznh/sIn9EKj8pK7qIT
EG35V2/z5+t9+oxz1ttpZM+YmrKVPwB3uzXX8wMgVF/D9bVZRX66bqRvb5udE66i37jJf6lD99+z
EjZ0Wm2IyH/6+v337v0/PooOENv1e/7xv//X1Uf3SxX8j5/5oww2/qZLhpLStRhL2voCS/upDLYs
Zql8gZbAJsoX93svjwKZx5aui05UO4S1ZZ75dzG6syCqPY/32DalJ/8SYg0V+y9vCM08SMZLcBW9
RDI1DOcTYm3s4gGWhVeQyUfd7VsdksHVkFAOrFwMnNnaoQ/3Xpe10jbNZDoXz4j07+RPIpvFATic
h8Ctqm4bLFYevDfhZSxjhhekHn6jox68m6T7PkwsgDAgBIkN9BzUtnEn77oPG2C09g/3UNEhtXAG
yXEUZ9L9UifudKcp97UxMArQpdqYP/xIWt1aW2LRg69VkeUf7mJcsgg9vMlHqzsxiNKPGrqDm2qx
OhWDGe30MJTP7BcS4Ipb3HS1E39hk8EzLkb8L1aKk30xUQ0//FQxNZSN4Gnp5MS2RaMH61WwmLAa
mjOKuHe3JhaomdcN3Nc1mPmMNGyR4Nd12w/FuAO6pZ08kjWN25xQwbdR9P2mjzCbozxFtshU5Q68
LtkuFPVsLop6HsyIsSorK9/ODDMPo6cBmppiC9OwSTx6Z1T2KTHj7D4hvIEgo8qpaKLWIaTdAZ9g
1zhYIglICm2BwqxSNOORWWHj5BCGqc80QmOFayu7M/RGXgFPm1EZm9p4iZHEeGs23vRqCkPj0sui
Re+FqcLnZllHb0jz06Tc/psLHAkkR5UFJ5bqfJcVmGJUPKbvvUfpaMV9fe2YZI5oi8uvGGbzVi7O
vzjo8B9ixqD/gy8QH3j6qiE4vs0X12C6+AdxCQS7afEU2lmKhziavRFZd5poRGgW8bPUFoK+ORsg
olWpX2Xs34ex96xDvLgXB43nF1AJFtWYofPBdod+j199uOdG4IAsOl3tTdcw7uYfDkl3DsXXabFN
mj8clHqLK21teT0qIX0xWiJYU8xTZbWDgGwdTCQsN2KxZhZhz5nL/GHYdMvkduFZXTDi4+cEKUeI
bLrYPHUPNSCqyMX9qSqEWFq4eEJrpxHPuTQIcpiq4gQvLt/Xi/EqLyYNmbVb1M98+4vPtHDwnIYQ
U9b2YkStjYSu1Q93KmDe9KiFWFYRd+OogP8MtWAygga/JBqcYx4pYzsyI3v0WlIF3B/GWNQ3a4km
dYmGEeIGs4OzHxYz7YSGDRLYYrF1hY3b1l6Mt9ZiwaUS765zs3Mx7LoGFF5dnuYpBFKos6mfFBDb
k/3D1duICiC31PsebMsq7HWSNI9zShcMAhkk3CnMrjQzM04Bj7VxLA17upkze7ZhN+lJjNayEhel
udaGY5TxzSg4afpxyfu9nRUviym1Ds0yeie6g7YrcorwqeU2wXF5iaIULBoarPGYAFp+tTMbZJlU
BeoPUho6/JtexlmknSckB7PbTY9tXvL3gtElLr1zwEEQd9M/M0arxy2rAcfcbIzHt1xF3GCb8eZT
oVvtWW+xUK8yfMwHAmTV+zLa/8C2Uj3wdTNhr1V88uKWSUVHEca6Vhu3kWmWJMsSXPclAOR9Cs2y
PTtIZraGFjqM/2nmrqzBqCY4AmberUxh5dZ6AMy+CQbbXsdZJs5el3c7QgGxuZGKts4mq/CruqsK
2CGpukrDKaBtql4GEyrDWOU9fkRyRUaGMqfBTsTbmEhrXSItfXPsPidNPBsd8yWZ8Hj48GYhVaST
WEJpCmW8ERZbVAoKSFFpD4nDEHYlx9pYgT+Bbd384Fw3BRm/KxfCbuRL5qTzhpIVLnZIWfxMGIyt
Vv1v5Gwkgrc2f86prUZMpDwj7d3gOihAJx2IQLMAuIvfWNxjDJdbQ3iLFJiD2GOrDKhiQNhp1sYi
Yfbfov0kS4V1CCJGcgkaW/uwflDA48HMFy1tzesDlq25MDEuH7TGIKa5Y0bCi4jemon4s0xi91Yi
wSj5WAG7zvwDRk56YR7hboBRDjJsuk4WbrnqWiy3HbZ3VrzuKVmw5naoBXdGbPZo64zR5uZMlvaR
YQPdFJVwNsHsNnvKMaJgEprLYWQiaxAOhnwtiUogwOW4A9NoHYhcIujBSQxOfkmLoZbhDj8Y0nJX
RVX7MhiYmJStxummVGf0E0RONWhJx6hLb5BIkOQnNJbkLmC1wE8F3IUv+gjZP0O6HLd7UojSXY0A
f18aWWXcMcmRcuVVU4nKkdizGt+j6aHIZNixSxlZUR5CBtFXotNrscp1JGGrWtf7ckWPuz1jh8HC
QoOO4B6UK9kNGIDotVAk7q2q1jXHzTC32T1Z99mlY/PnzeIAGq1VYdXTVoPh98ypBEJ2btay2NWT
A46drwA7qUzdLzJo0y/cwoI8YEh5rK6The47F8zsPLS6PtHWPLABo5trWMq0fMHLCEZLWZ/cNvHI
mt2nur7hTZyJXU5rfY/jksRZpKrcpmAcnlEiZ0uYcg0EC1BDPuyCDjkMWgOgK71moydF4kWBMc3B
OgiBazqzY/QbQx/su6GPCJdzwlaeVSzotFh9PT1XWmpAoEBg3XNTPALt7ECGvZ+VaX+dZqq8JGEh
QVgHlQlkilkXyqfGWqKjqo4tBILppXAKhasDPiw5whpYiLXRtv25czLvxdTH9AsZQOU1iLD5+9T/
WOS78SGzJ7VrEWzdzXZVa2uCcOmPh+UYncI5pSXxo7D9S4X+/2+GUnrIaCP+1E96/d7E//V/SoSO
P8r6ha/895/6o4YHk2zZ1OLCcnWXSp2u9B81vEeM7CJ9NARvCnT/f9Tw5t8cfop5vCcNKSnZ/17C
o3wEWLVgqXCZWpicHOevwKeW890/zrhCcH4VaBKxptI5RPX2qZedGOGcmX1o+h2wgqwaoewcAvfh
p2PNPznMf76IC0ZJ6BxJaEG7CyLv14N0gXky7BJoKOy8mzB56QxtRw385xcxuCe/fBRuo2u7aBQQ
/EqBPPDXq0xosbSWjcivN/NWbtXOOg2nbjWujbVxVd6Hfv/bQ/0vZZXLvfnHveNshWIVrtjymZC1
8hF/vWCURKj2kF35efUd2+oubspT3JV+pbdnr3/9849nm5/bEZ8vt6g8f2oNtNKwQzfHkQrEDkXg
1JsRtqdoIFLVw/OGzeFcM5U/kbWa+SLLyi1JX8NtUOTTnhZTjhfIY3Kck8tOexbES6mmx6nQ9Uun
m+5dwXO4oSfXfC2RXpzMrlG3VSDtXUTDOGzqV13v4gniSTk9EsU3TZCwQqROK3DX2lfDagwy94Jw
JyEjHuY6xlDBwgPSIpqH4TIMZvuUtFGAeatm0AuFm25jDNYQwm6966ohWKxH/T4H6b+X8I1pdjMM
xVIWkAnMirmfTFH4+FaRTgVCT04Nr2K/RhowvMpQdHc1BIwTGBb+pwA9AZI1tufQa85U+N2zZO1k
iqwZzrPhxVQemUHKooYM8A7Vm7uF34jxGf+Qth2t3IGxkmT6LcUxZCZvtl+kBHuCUItcRcooFBPY
rvBf13aug0GR3iqtKioFk/RNTCu2zWlLRvbWjBpxpLtrbM3Qq156WefPZNcRlUmbmZYvyWU8sBFz
ZnI3ADeNRtY/JKwImAkZBV0HrRVcc2V7q/H67iEikX6B9I+0bzFHmLHNpNwaPBCrCFHgfda08xN5
UEDPC3g6OfyWb2NT9OdBzumNpvfhMzv4sNcqhbFp4pAyZQtcQEIKQeaVAC0w5WDctRGOL8JFEd/n
ymYGAQJMnDQiTk89R3LCo7GMH9RcRReEpExyc8cy3rNo7DZV36CtgwIOGCHuhnt3trzvWlNXm6Zy
0r00FKFlKGnIw0AZB6dsnHwzJUXZ0Vp5naRls6NqEM+0PamyQi5BoHJQBvLY9CkGLSNqBeR13ahf
Tb0Cu7I4jSDt9Oa5t2cPRm4pLMrmwoN516tpuEUy03yjFDde+kIXF1EnNHC7CArOauEtCygqQjwg
Xq/MFahSo1kndZ/tA62fUdhlY3NEwipvmE3k56hW4z0PSHZLNK55V1fEWnetLaLroXOxfFuQ0HBh
wMxS2DowV2LPnLVbXZTtxF3uBAIg1acn8kXLq0VofEll/NF71fDRDyGAkArbmU+QibNVPHKRX9oa
iHk7XuTbQCO4HP6o4tGi0eHXbZLvokgHnzciG1omOOdsRJrE6+Detq3rFGuTNWGV9Wl2DGO0HGYx
ie9UM9ETpNbGtwVki3VlFOYpndxxz00orvHgNcTAmNg4Xdlmh1KLRh9Dk30hzgYhRSXkOY/xj/Yj
dwQGZn/r5kbxbuVwkopRWbxhEmkgQNLgjtNqcsVBGhXPZBM8ORa2/mGHXn8sNVmdMzzPeQLoEFF1
dQqsrLyvjUj5otQp3DBCG0eyjEM0RY6cUJoM7U0I+P4SD5PY0PqqsTHHjb4iTk/bjV0CTnyqm4PM
OqTPLJdP0sEaH+qqgjMuw28t8ZJHDInGh6oycFb6GDXHrOq9m8wwJmRaVn0VCVFtVTkvwqLGRP8p
CUjMovkxUN60Em6lSKOOtWvV4blNdBMgYxhMN32sQ3u3vPLQ4TY+TJFh3ORWBl4P/atnH2HXB8C+
Nbut+CbbBA66V+7aWJb3o9IR3kYVQFsmDfFKpGF+nmZKs3VEeslKn8bBR6Ka+pPZu9D2lWMRLITU
Y2cZsSBntJx3GYCpPepBCMemVdbvop2Sh5E51mOujcneNJzuWMZC7AMH8nmFGvzARMljjttF1xS8
JjxgdmWbuJ8DyhGk2VBf/cqhKYUUS8PDOwLUElW/jg2BEbwu2oMmnBLGX9Suqfc1b9XyHznaFXi4
EwKfvwzK4SmzsD2sDNOI3yejq54p7oHwZ3bTH/gwOUrmIbm1dADTadNl9/0o9G0azMmhysP0qYYx
e8Pprd30CNpui3awHlBzkSJWxt6arLN4o7Bbr7NmrjZwsKt7ETrqO9FE85cBSReZXkN0F45lsSMR
1CTERGcG6VjllY7Kr131bsBoLBTzNk+ho6V5KnwliulgV7DBKIvd86yR+jgxmjQJYNdooXE8V5dS
pdwjF8/D2lBodT1HaddR69oXtCzFfSGgDerT0PgZlEsgg71WWtQISTxeGZ7KLyMqqK+xUsABBjPN
r8UIkIcBYh3S3WuFdyNE3AB+IFrajAONcbQikM3ELPMuzTq4D7BBv1WiQM9kToRd5QEvzSbGUhpt
aCLKbaLMvGbtHDSo3AieW9dKQJg5Pf7KwqKNtm+SIDuyQ9ngnr1un+hadleFQZH56KnxtJPRRq+h
kveGkImf9uidEwleAEhh8coMkOUtQ4T20BppcdPTqvE1clmyf1Nn/Vo+LnWW9GguS/rcS9Vrfeoy
60TuYqrODb9JA0ARbjzelAmfxE2CyP/zKgsay+ea7tdrLUXmT0VWFNhWiZ+DIfSmOfQbou/W5VX2
bDOAmQ7Vo3v959f7XEIiV4H6yjkDrR6q24Ub8/Pl2gLpPnCihY2/pEzMYpJ+0DQDlZdRrAj5SfdT
vfvza36+nb9d0zbIOSOrjunWr9csEjHQ35Z4P+VdNXxvysZ3sbn8+UV+LcZR5ZB0aHLa4ayCU8f4
LDnpq1bCqaipbVqgAWt0wka2bv9dBf7PrsJoBGwvqmVmdJ9uX9HqkFFbrlJOuPypxCdVX/34IH/p
5Prfc0S1nFSFzrf/r8Xm19AcP/7j28d/3L8X3Xvx7aP5fNT98Qv+OOqaS7iPIV0mxC4D4k+cZYsR
CMrv30dZfx9XeX8zPcMkep2fNHF3Lee638dVHJ05gCOwAs+sQzxCWfYXdFtgJX95uTnsIm83sY0x
sSLzhcHapydfHwYKq2ryvQma8arq65raWyzMbnrx7IS1NV3GoXEeFm4HEtwm2CZVV76R+5JvShig
ZwP2+7XpxLCaq8KkHxh1kMPmxDvDSKuYuge2xA2dqzeg4251xDJV6V/JXswOysjHYypKhaZpdCn1
EvrMhFhrtvZqgVe+AtKsXelJBjfA4L9SyUbs1DSfwfyvXfC5ZyfkjBLlOcV56Sik52GopY99pNcQ
QNIe1HImcFzAWChhxhAgXklgE9BsVkFmu7cOh7Cahr2HDF2N6MiTvDW/Ep6er72SEMi66ZvbpBmG
53QszVsyQcRaI2fz6A5AbFOou8eu4v+rMNbeQ54nGK502uxh0iOcxKh6XmWktAc69enGAkx8S3ZD
/OqC8TsGKuZGDR22LZJGYKIQM71O54kcoGbJXMknz9kVXZCCCiwy7V7mnnEbDmXv967T+h34ZZy9
cO2JtxHbqDDNg6mU4y64oTAkcLkkjglsW7TOMToxnLeJOxOlvYeImCCC97w16jL11AKgTr5gIusb
1B7eWD/RXhy2YzS6GwHTZQO9BfcX0eEUwAQG6XE2HgIDRAJfpOejwJBryJPjcS6c8BQao0F/NqnE
c5ChB2LOEFcnLSgcP+lC3fAz19AfgBHVr6japmtHBAqCU10NvjsP8LBrPa+3MIWFb2tpuIXo5GG6
jnJ/cBN5rYyyXfeDVLfeIOSdAdpwj9PNedGqSntlbu8RTMQUYq2YlY4rPZeQk1NR33nMzgq4VwFh
CcLGU7GioysvRtWRapRm1k44tQFBtW7lvq1z9VTrHhHbHtjuGxUM4zXrd/VUd6JqV10uJc+uKh8B
5At70xi1ew9DptiFLgqefkop7Yc66p6cUHavwThpW2OJ2lrTIB9eSuIu9pYXhg7wynpgj3Oc/qRb
WrXNZrd/sozZuU08JR5ROZfPLuqwjYc6id9sBOpYu8A3FKSyfU0D914FOM2avkUjZEVt8CgxvGHj
yInL7JgBvWR96VWIQkZn33lVf45cG4E0gvpzrBXm04g5HMT1QoaFwwCNpdHSrQX+hbpa6M9x5eZL
ryH6mo6e9ZGmrfYMMLbZhq3XHnQzk/cyatI3gxi8L0E6THedYlqliVFn+wnMEuDTmAS7ApzodigV
5ZErGHmsPU8LvkH2LbudxgKVrdqigkhstfSbs1w/ZhP6a9ofwdlx0pFTKH8id76R09JTGR8nbB43
umYF7/VErO4afY6x1Y2WYK/JmtInBfLje2KTUE4+LERh0uATlJpxdVvR/4P70zrWK531nBn3QrIm
soflj0EKSSq9RxhjFBhq3fImnuF/aS81B1KIuRVCgxVzWPQ2PMhfURiVjKWFRZAhUzGXD9cv2Zuj
kYMvTfssXswVzluBl/Wa0az5FWV6cjICW6mV2RrVkcY7wSCWF2VfAprUBxHY2VfaWcWLPjv2eVSJ
cU+RX57ZDiLPB9nmiFVslITbj2an0ZOJGQ6hvSrhudWDhTfTAqteJnG3R/m68NMsTHTk3/a2b9dD
6SILKOtnzcP5CvSF6I0irq5k7wW3gBjSnWl5KGB5+jV8LWlwY3E83dkZ/GsjrfrXeM7zq0prqrNX
ltpOY154CoKu/qZ7XXeYAQczN6Sf5lSxdTuLjENDnXqrbiLaMCbx4cOCyIz7pguzS+XW4VVqJT3G
gIBq39abda7N7QUz3riLyq6+Shie7ZPUqg6LFBAuRGubT06HdhWwEoeywqqqFRAb8E1qAq5lTFYm
N/9T7/ySfEjz+V8XPLd9XHz7r//8paP/uyyHn/ujzsEt56IxJ6bw9679Hw19YrwJhTCXwpqC/ueG
vk2Kt2GhuBGogqhndH7d71UOkYhgERY4AHmEBr/1LxEirU9HGEQ5uqs7NqIc/kEL/7m+Z4+lJVRp
s5/PLf1Dslggy21aI7cPhGyT9+PltC3mQq6CvL9r6aPQKcWNbZZP9tTEeNMWJXVOIJfZ8WIXARLU
PANgPxvd5LeVfLSNGs16mFbrGgPFV0njiYMyZX47QT9pZlCOC0poxFozGotCsUwlugDMdVbNv9oz
aj2Sb1Iwdhm4k5jZa0GYJy0yiLhu9s3Jl+Cf2f4+a2I/j913q7KvnI7Welzr3YqNIF5jH7nW+yXt
INffNQ9ttFEpZwN0qQVyPz814fzS55lD8gGRoqShZmu2yldwhpOvIx8/dLiyNgN2szUC1kd2PrEJ
Eb7StQqfO87AB6QHcpXRl/hipu7zKL2nTLT1QQG43KlgiZBujSODS7GSWR1t5sEz16bAd2+w8W21
CUNO0caPHkl368nVL0bYhnvQWwkve2CCZY5NNrHO22J7QTqLIsTrw4C9fDjnU9lv8KSR6NT351hK
8rp6vdh1nhXv9bGnfAvbewQSuKPEAknSFXP/SrxoQ17siP2LtrnNntjrtCUk64lu0PIUGXjloTCr
Czz5y2hZ6bYri/IomSVeRIaKKenH8Cah6loHjCFXBYYAbNLlWcz5VROtTDcipKO0JQmBDUAp/azs
Pt3Sg/g6pBG7miB62jTaMzWE7+pIsD0AOUWY4PeJIwhF5JplDRnPGHjeZF9Dky876ZPDfrFwKCy7
x1U620d2pr3bNie23WI9JOpEy/fUh2SCr2Pb3mYxHC/R84AC0z5kdBz2WVjOeyBEjJZNmiSJ5+0i
boXvarC+VdN+8SrIAAEJtYNJS5tohVVi53et5zFGMKlthTrBDSuh/VT1tmr09yC1r2IdbFBcJ1sP
Aa+P5h+GZNLTtY8TzZ9qospz84KXQO6qtP/aAaQ0B+TfWRFsxGCc00zfjvTQVoZVfjFSoFwjKCQo
SfdqKZ1Dkh3Nrr72Yv29FNQgcknjjFpQxLVlIfXS5SGIMZdFtVinZrVzGqJFBjHvWh1egImkbRU1
wVXRpnfzxO/wEOLNg35Dyb5UkWwQyraOk9BvAvCbOLDuQUpBL5bFm2nIb4lSJz1LT1YcX+cRNjdV
Fqe8G5hUWMdYo463u3ZdE39Gypb52tnhRx8PBEw4jAoDRx1HHRp2rT1kqjt4mkq3FCgW2Pb6XNjG
lyz0rhApXI+TeEQ2sZmleT00CfRyDC8qyW7sri/XbpXeZyGe0VkVs0+oyMmBIestj4UdVfseQFcj
+brx3j2NwwzXYDjoUYlBorTfpzL6Aq3/aS7ruxLe0cqW0NcIGF4gBhR/lfesIjx50k0eQ4KsiHuW
wzatZzhRGP2ADykC+wCPQiRgJlXHxxAX47lo4LXNQ2BuGtrBazNwvDOoTrQzkHnXfTxe1x3Biiln
LEYH9Z1SprtnttptpDYiKJTmM/ArbTXr+X0iKos5Wf9hN+P/7NRIY5cZOu0DgdT0X2/Td3H73rxn
336Rz/7+Uz9t0nTVsIO5xtIX+mOLdv5Gk4HiirEtLYAfKKK/e+CZhGMpo1C02aeFy4D171s06kpa
9+QIE6GyOPT/Qh+CDflTH4L9mZYfsxTmxzaVwqc+hFfR75AJHbioEq84P+BSLUszwi8W6TCsD8Fs
X7JlAedUjEVTsS1NYXBjN6wfbc2RMzWCL43lar6oFXr0OHfXqFB2cVSSdTMRJw6aMrch+TaSlgJB
jOhDICBieYnB7nuvQa4n68RVu7JA2ObOIt4UNagTAzzvM0C3fO2UjNKqjmwjMi6+G7H3Maf5o4gS
/ToAurdCd+eRZ+h+bYemBuYh7mtC77YWndpVn+XHNiuRtBDbaZNKWbms0UT4AiZGZEOwSgQr0gl1
GJkue4OinDBSol8CMPlTFhrr0Eq+Z110J8b6bJIeiag4apYD7SYrTDSQ5rhwrnFFWYj7XHgrnCcZ
MFEWrZMR2/WoglNRzq+Yaa7IsX3phT34TLi+ogB8jcsYWU14Bs6znWRwj26SE1aLXpJ5gT85gbNR
tjm85ZU2QAYcYXqkxRtI/HzVxuntUEVfoJh6pPq1ezi2Crqkfte2yZKjFL5ofe07ZAp383CgiD/k
5PruBtG9ibx9sWtvr3vjto2q8cq04B4HnVVDNiXyfdDk9zjpPDRWbFQJAk/R18cyNbsVctIvlPx3
fdwDC2YUuM6E+i6ECNeDxc0blTb5Bl2qjVajuiLJOEDQP2nAUIHLeqXsNoR2PcqpZOQdmNXaLJO7
vEVjZbXe12C2qit4b99bPXs0W4I6HCM9Syg3JOo81RXxhqE2IzRz7OvWyeEa1udc1a9ySo/4fXaa
SwC0U9r1eiLh1G6Uvdig9o4RXPO8IT6NwncVUeOUcKqpMyVDJuI3iC0EvsncNtpT9HlHAoajLfru
8xBPlxZhIdO3lMHfVJDeO9TljrjZYZX2bODQ3b6KtMMkpre1jwTvpRRCO6Ykme7z1LqToSxXQy9v
WlC9/VILJxYxsjXUZbxE1LigXy9ZziA6AAjI+EVoZyMst01l3RpuDeVfHJ0yvp/i8WIkGKuFAJTU
IMyca/NCtFiFoFhrd8qKZvDD1Lp64+7dzKGpQWG+Hs0YUJ8G6BTZV4Q6V1F5BDqxnMESwMtcu1QS
vWZYxVBeW4DEGF2cvN4XOBRpSqkdTp9vGQFLG4u4Bm4SA1kdeDtQlWIJH+G3Dw4ZIXV71SDfga3O
Xakza19VRsWjAkBokSy6WnM9W92AvJclgBxCBJcuuy488Ieg9faOl5KlkLTzxmznfKuwPS5+S30D
G2ZGj9mXD0Bwv85TfJnc8gy3mymSRiAnhFN93yn3uWMas2oQF3Iq7nGV2W/o59Vaafk7ceolBX//
EbUtHYQhegh7W+1AQfKB5Pw8cBTa0737TvpBhPKiiEin43gQSt1dx7jSVsxSccTHZEDZvDikV86v
Vhcj6xbp16Zs4TON3jW13v1MJ4wmX3Eku+WpqBP+ksw5xwwE9cWZ2QaXLjdhKcNH1ywN6JXRjtVy
TJcHXglAgEiJ6YklgCptFzW3kG+5U+5zHK9cDNpgXKNZjxTLXo5pLzVHd52TGL3yYAXfLf0OXyoT
4FOZM8QsqY9IaKKURxC2Mozm4laBtkWbWcB1VuPKschWT6R8aDq1VxT1F+oOHTpz5gHpgLfbDY1Y
j4Nd3GIFevSqUa5FFiHHZAp2KarweZ6Y0PqtYZhvGQqejaCdezN0VrUxCPHYDBBDNqKWj2RYfFcJ
zgOC0TZhOzykNuvkPFpfDFQLPrlj7xFWXm2w7iUqgFWTB1+nTr6JMfsuR+88ZPGVHbnaSmhYB6Mx
T4+51vYwJF3Pn/WyOMPxIA+qruyzVtTNLcri5g28+3BKyFC91HOM+p1AUqTQdcPDPPV+F9TaUyQR
OBaYNv0qpAcczbJcNyZLGT1P7tR8SMfmArDIPIrI+R7glyYDxgFsBF5pk0888uPSIkOLwmS1dp4S
XbWnHp8s23gJNkFHgT3c6paLvDtOTi3r/xHy19Us89FXRVhvpcmhVVMf0NnJYcNNvq8c8TIglEHs
PB/z0H6cpXjMYob/qsflPY52vxkmPTlqQ8DRtNgQQOCsK1s88H6PvDjlwRCKHD2mrn3rOTg93Obg
mSC98a3EvjE4IOsNM/aL0kE9hSGxmoLMN4KIFiHgDFMDwowJEgPFTdVk/twoLJKGfQiUKTm34x3R
1UMAVhYh6YQ1WetWrhnAKc0x3LjFm6r58KIgZXucXjTwErYq910FzUOl9akg80VaHSiHuLzSvLha
gVowfE+x+eigIvwQ8NgucMvXQYzfWN/ektj8kijjbmxQIvDXEJA387pwGEkOOABuYc8au7IrGj/J
6ue0R7JRNdG+UAUZCZr5QjDsU9VLQh6atPCtMrnuG8/ldZNbxpA00jNfISGKXe737N5PJMZrmtwE
sqc0MvGPyJMDiNwt1RZ85E09oY3om+qabKsHxf7OWmndz17ue0Wz7ZvGNyePpycnkA59Ozk1bHB9
fUipn4QxnjwBMZq8sCoOjqUznyfcSlrtnYOGWscq9UNWklD9f9k7s926rTZN30pQx82A8wBU/UA2
yT1oHix5OCG2JZnztDjzbuqwDuqoLiE31g9tOZFkW6q0U39DjQaCII4lkovDWut7v3eYlV0/xRtb
pLtuIVPUJXv5BEO1VdtaByixeteiOM0qe5tQrKI8OQIpXZjVyRkpTJZnLpVtRombLrWuiOxdbTCH
CZvLiWSewVIZD/bgKZTKaSEpHnR3GEldfaNnCqJCCmv8crlfVNrgBQaISX5MPmDrd7N+6yyluWaT
Hhgv5bq+FO7mUsI3SzE/LGX9X4cEXxt59wtop6NQ/XEVcdndiLuHDc0/f+lrEaH/Ct1AcVDBG6YM
pEdV8rWQMH61FAWHCkXGdg5qK9XCfSGhyL8qOJlSZS/dRtqMf2J99q/wMJdfgLsF3mep1l+pJMxv
BHiWiQsCBFTdAW7UFfMJXaHGU6mxzB4p8ID0qajx/09Y5TEdJGTBmnVlQ+pY7MqYBWzhHzXsTIbT
AkbeLu6wB7bm/D0Mp5zeWKe7mkbGKTLoCp9ymnVyIE8A/8qnltgGynoa+P007PrC1HxHUnM/rLHY
AyjAfLya67084wBfjLnq6UKS8KQaTqcm0ZBIBPipcifXzciqP5OwWUrJ6azngl4gZtfs/PMTggpo
QOm6WFeKNJ0jTUvQE5bshErnDHpNSqdWo/vQQkmcqwbQS++lbiVbzgdZrTepXEByDY/EbEoc3hiO
DGs4SXoD9EUKEhc8F7IR+qPScGY3LcZsJ0uOQdwD1E2iG+hz5HO56rjhkDJRFih4YtNHRU6e0/+I
ZLM9ThLlOg+JzpymnI2UiDDlzio4QNlY3BoqvVYRqfB0SPbARGOfByw16CnIbwPcxBM79PsIx8Eg
EYTzBHQ1OyRIFRkSvZkw9hSdbadltYvgYFhXGKRDtrUdROEkMKgCKVAW8ZRysw1PYFNLXl1J4QWh
pOPlpDehZ46Y7yM7JKO6hd1Po4AFvTD04VDF8WlTpE5HUoG46ihzQUqQI8XTTJ7nwL3E5rO6IwTF
XMFJwzw9pJEKsZI+pCKfaLJwNiW7NDeZh2MCh9nZFPIVa8s+LbPAL43kU97OoJnEjbHSjH6g8qpJ
PfOUhNpphSKOJXzJihXTPsqhcw0ZIXn2vFUlE1f8SQrxsxDEE6IcxX66zW7iUruMFAOiKYm8/tiU
shuM1BJknThu2dtnWjrpm64dHY9yfXbV1JiPshYRYKzdtDN7cNFTsrQTKeiq3AFuVWDcCVlFQIBz
vKmFMW2RBvYetIX+IKmE4ylkmnhRZ9B4t/R5a7d24XWBHXlqX54YiNlWVC3XEKDNYyIiUaP0EODw
NkMkNpor00hu6HO+Ddum8yPS/NyuYTkJ0GtheZHBKIRMSXqoVR7ixX7M/BFtCZC54rEc9AD63piM
GHWIUFDVkJZWatFJpZPxXiQaluJZqHuyKukHUtVUq5BkvLUhl9kOrnOxasMSvfhYXdSLMSPNQc0L
KzsDodbftq0T+TAGTkpt5KEkE7kjVNOuGckpuLue7brAepPk7FciQSCfbS4j0kd7E4Bt2ZN1meZ8
CnpFAsNoTgetMx+oA7ufvF6Q1iFbVxU2LeAwG0Q70bq32Ss45px4ZpbT7NazCwNl3opwRsfDxH0v
zRDNK2u+USw5WjVW8EYpddt1ZHq+uIm8x1TedtuKJ44P2bKAq90BhjuHQUJSHb604WrOY/1jQWPa
U/Vx2pj0tSOCG9LLEm1TONq7CLnqyuwKnDUm/TqeMz4lKc5cydTwlpKrozmQCdqT59Myags3bkL8
5aVWPy8MqNlznsi+LvXqpsFPxpcCqXnT5aQw4LIW7LDlrNY5rfBdN8fxdpYGvGZYBFzZmY5T+n2r
OcD6iuntzEaAB102FHcBsbvkhQixlnGaxbOG3TRhlNzoWhRb7Legc5eR8BpRgR+yM5P1ortUK3sH
/f0cP7Xjmt32Dc0aPqcmXaKuy/bDECqnJqSGSbHaA1lOTY/olSNQe3joWqa4mEgc15PSeWQZElXV
p+flOFBHTzFMydCR3R5Lj+2s4+Qbs11fY3FKkSyZw7o3CepUqaA9LbblVVejHMTm75yEa7TOEZ4d
UAw07GhaZTdo1rzKUnbozVjr6QncDDledw2mq5ag+Qy1BmmXASW9Ibh8MTku2V2T/NLbHfmShpZs
zciYiFxu601hQVwJezk8Ai6qd/B0qg1lVOgjYKwO1N401wvBaN3YdrLBQRSJFwL5TSYRPa4sJXmW
25XbVbmzG0la39Ksbi/mBGSkqwTVlCodRirUadkSA0kWXeVhwbc3JEIvzNSsQFJkk70hDk5E64o1
lz1tiAeMjyqhUmJOWIOHepxhdBYHsE0D5HZKSFoq+oU9S3Hom2UBNaWSx09JaNbXmDTyDgRQoJY9
W6AegVWPBikm4XxU0VrfgN3tqOVPpsmwjslJF2uF0BGfyfuwJz135cCTXdXKSFEIEcPHnkX3m0CK
PvERh0cpqWWrsFHO4ry6A/pxPIdwwmsrLVmzYMACk/ezh9IwZ7Npig2Oy+ambPTGq1RyNxzsJNdW
Emh8w+SvE2OMpwfJixDQ5/ZgpL9/OFdxuTW7ACF4Fw3rcoI9o5E32k/VhurlauYD8GSjmd3E1O/6
JnuLqbIgWbTmeEb3wUhVAmRNGKeiJEu3ZqUzk7ZcKCudr6uj6mWRfIlnZ8OaZCmeoplvoii/dGRG
poocLutAAEFtNZ0XJ8oERjikp9DG32IMp7NWJ5Nf1c5x4kCeHVLFXNlxfQXl5k7SaijaTXpiBtk5
Um9sngIiXYy5KN0Zx9lVZRZnXV/REZFaIkZJ2vXHou98Y5JZ5mIbd2LIYtiz49hYKEdTRSuBjTzp
C2JKPdFlmocX4G02grR0IGU4JmK4GKXxGi9CDBTLqSSAEjYNhlvFqu6d00btLnRzgHWmlJ9SojHJ
6Go/tOV8A7hA7reeYjaYSSqNCuFc9HHqothGg9DD4Sf7oXErSzV9G/RuJ3XMYGlupWhn2qtoHk6C
rBxWPUy29ZSG9YbbA8MqY0fIXSHyrODqCzMiD7RXph05Sx+asXwbZVwzmuPzqJviLayGj8EgfUyF
gFrRqdTkqZ1uKR5TFyu2XQnK49txZEPe14qDgsFeZRjtxYkWvcdlca2gMPHZNyMDirSbDKsi2PNN
vjGdGZJ1Z32A62ttdFFFLvoOxtM0zs5G5osvlxmsZZuCl1wfbI4k1oZRNAS2LzacUhOfghiYkKax
hLbmwt5VFtAv4s0lkF7l9qrDdRmV72Y0Tzsr73W376vynRDEvcsSnBokAPFKIwWWFa6ftl0XaxuL
2EEXdhCrjKmeYGAcbyzwOFfkWFZ4mUDNTSf9VmH77NM9bN5bZqa/pdpPLkagXiMFx67mLrowcej+
NGJQfge/j0lu7pLkQyBbwHmKLJ11w1weoqEn6UqaVCpA/MQ8wSKKpkU7H1S68q2KuZPSOwiL7GjZ
RVHIyoZ9OpQEtASDrbpmLN5ImuYLxThOzHztusSnMysDOQ259kFH+RPOA/c0QKalj2zeyzxkpylN
DRv6XiGCSE08cJJdYBawptRoZ7eOuaP6ZXnM87Mstq8l0b6VC/kiHmkxxlgjrrgIug/4R2IXkGPh
ZfF6Njoup4meXyH2sld/vdr8f5Nwiwx04UH/uCC93mfZQrfNfnH33c2j5tb9736tSyk+cVqU0X1R
sxrmgwaXrfyKZRF7XjiuX0m4fzS4ZK7AgmiikkKhf/aMuW9wab/iK4FokkY2/1ryTf9KXfrExWih
oJCcYNF7W8SrbH4ogB/S2k12sZM+WZrXv6NC3M5byUfwsddc4UreSz5NhvaYRb+cTkcfYBqLGyTu
1jZV/8PTMaM2ZACOs9cig/IcPQs8ApiyjVxqpDUhvvXlBpQTz0DZd5yMEB4xJ0scj3UmkRt8gF1r
7U/1TD6W3n4qpox5fg5aMGtSi9JpvIInkG0yWS38zp4SN1TSAQKCY7G7ykZskcdgNdm0SWaM9FiS
4I3molTZY+XZ+xqkFKrgJxL10NtTTWp+R6bzoQYYTgTCjMsvkCXRgbPA2FhONx2U1XVZAe07pi4Q
XnUaaBHUG5ZanRhxR8YBUJY3KNyiIyNJujOxTKpNOPXHVVYnws8EQky3mlOurQOsRAPSlG8ccorB
V0fNuB2zkL0O/prgaUUEcmqqHQ0ZI7CNBUenCC/Z+0GMSfHkUD4btnapLt7UNS6uSOHDXeBU5q5Y
PF5tvR33VjwRF1CrGEhphbbhnRV3XW0mB7ZVxfgjNgqJ7wH+sWVFwJhrLraygIiIOrE+3gD+qr7i
wBXMFyNaSux2p0DqW9dBoX4qPjvW0uuqj/Rxlk/QIkmUtPLEXlWH7qIFcGwbuyqupHRQvSZqm42J
Oe2640WvCZ6jBxRbMrSgtp5vJ2eKr1F9FtAbYG0mYug3GaJNyU+dOHgrZqEeE51eHuAYk40ucdH2
QYtTAxaeWneFdwhEyUCflANYHsio8i7rLsi5pmMX0hF4t4TPHQ/2WH0oLILhUzLAA163Wt+rkKsv
Sznqz6yZBMGpzpod5B1x1zAvb2OiI84hQpR+kbXdSQuldRM5aXaRyF2+Rapqjr7EIGxPTBEvRFQW
kLh1IgKRHI28WHImDC/Da3TbzHJ9gPIScRFxa0g9p9kHOulJmIjTizSbiwt44cMhxpPjbZookqsp
hUxyqVp5wqxYC6p8xEDHhM6kYxyNKi2EgEhhqffguux+yeguOkITKuXaacgb4032G3JKLozGwoqw
i/KAPBQoKZGW63BNIvMY4xDzkxWhO3XJUcDFINSJPPStarTPopz4JcgSaCMV8mNuRr7Md3Mpso/S
JAKamHKNvYiZV+0NXsd0s1JCbS/tKldu0e9COZlFMdSuqUrhcR4nDbF9RTbkfjMb+tu6NPtNy0/F
iE5Hy7Mrkb6pjNq8IwcPD05bTsUh7zCWRp2UnQipsfd1ZDUfuoKcKdfWwllHXWoQ2FjQBIgxL7/R
gtC8kKZU8ssyC985XVoeI8FjN1XOiIqzdDI/lupAjyjSMDyK7ZYPJC8F76tBRwtkGfJ5IQK+uCpt
LtHkqRe9wfyRtwWdAKPEOFPuAPe1QB52tpx3SG1Hg72raKFINyZMuBSZ63WopQXqznS2PEeph202
p9JuNIYepo0VHSfBzDY3GZv41pas5rIwy/QqpOy4pJdh4ows6Tob81joZ1OgLBl6VEs0u5sea8dp
8WMuaZHKszpcibZgtw2vJ8M5k/n2nDFiq5R0dAJUSJGHuOpLuHCm0UaXTPUCGVp1ACKOz7lRStdp
j/ADd/gpvRtJRadzN4dEhgYtWEZBh9zvwkkiCc+gjUm9XJ072dDcINk1NnI32odQbLr3tWkXFUqB
GJSyCWG34XGU+0VcIE/OZXNDYKjWOfWnQaIDyTxonZL9mxn0vpzxfYDMwscR3eSminKTyDN1JhRy
eGoZXCO23rRR1PpQickMLIY+OujkFCLCEjcDMlee4xOLkFQLWvA5s/H1pi7dmtb3lqqr2FIr90fs
06FE1gQeq4ThuTVRwxd6p5SukzTZgWEnAA/z9FH02HlViBno89Eb0eEuuMT10eWsM2cFdchmD5dQ
WJP+hi49B/+HBLzuyjnyIG5DzmTxJdukppjOVGIM5GQ+BqvW/SLFeaQCQIAuAroDYbP9wJQ6uVXR
M4MNpXFo6W1/3Fo9n28v6wdWq1u+NgbGAYri+KLSunlXOZOySxIrdB2I1D52IyQGFZONdEEkEcTE
pNB2DpkDXm13zqZOcsDGqUvPDckKEdF0aFRGVWWLD0XlsKvU/Nrkq1tnAz3drNdCv1XMeqWH1JPd
4kCcWtOwDk26NGnd0vZqFRrZqRwc1ZIc75TOtM4HAllXrS47bl7ahj/LTn+oZb10oZHddlEIwpnn
xqq8GXL1zpIU6wh0uNo0aUa4uKk0bjBF2YGQIulD22KzrEFgI/ek5vpwsfM/h0libXOujejg5y5t
oGYW5RUdyula4PfsOxFs847VG5OVyInPM0WHvdaErDAWVmwr2BvKRRynWLMXwXgTO5HsUgmr2JiS
Zd2n3baQemyPWuLGtrkK8RDRNQwGnMVYEaxJ77YglNU5ydzSRaOqNZZqk1kR6Z5jbxzPKXGToBFs
Psq8WwsLeeYMVH+ZkMWyZdZmegsT+DyBHWLJ4BQxCecWORfYgO5SLUCUVEdZdlAhjU2mKvV4IJ8K
U81xe1B1/mSqfB1k4oF6NGvDBi+qseiD4p+vJakg8VYkp61G51HPKeXGKKw8c3DCa4C08ajO2FSJ
HjNZPZ4x25s6CaefWt3qaW16TiqrXmrDk48z0C69lQi9zWxzQ2UnH5dO+bEuFMVZaaKluRiNaeeF
RkqqZRlUPhM+RZi57LrygW9+hsvi1KRFr9JUI5Y+caTTpDSLVRc2oAoI+imN23BN0dvS4yWINed7
dyfQas8k8PzdgE2IC7jQ+CQIJrfGOKZMEX0gozlH5BCOifJWGsR4NMZ6Dtsf7MyNbCXaN+SWSi48
H4p5VS8mAs7GpTDWU43LlmsslaQ6VmCMDlnvl+hLrkrsm5bOrABiJ9FZfovvRnQpkxsAUSOZNjPJ
Cws9dCgPnU6HeKp3zgumrYsryCOTEgvjFdVa/GcoCkxz2Ts/ELQWodnHWHlpXkkvFVZxxdprRLd1
M+0elCpnXw75S9HlZ9AX2ubf/gVO3TMnwrbm8YloI2HICzziQaye10oc9VtLnYjg5gWhC/dHVfSd
U6lPB2XIBNzQXNNht+Ms+XTDrxQDXlZBnWFEm+7f8SZuVL/ZOKvyZNjjnuBrJ1iGe5rLEnPd4hGH
QyyEC/eFq3hcduCX8+QqnlQ5QSWCYQqBFhufVVi8Sf3mahdudZ+0X3feOOfguGLV7WRPXcVes93G
a8t74Rqe3vXP14CG1+AB06S0n1xDNExZkhXcic5JXDDqTY7PHVK63O52sNLyesJW8IY0bj+sMIly
cNKKF2ZPtA7i5DwH4+rKq0o/b/SMoGPyW4MjRCbrGvoPrHh6L1+q+x965qjLBT18H59e8BP1cTMw
zdshF6xvMAUdL5sr4zQ/0f1ykx0ak+uvpD0GCshjVubsgdh/6WX/8PxLGMGz53/SMXXKgJ3XcsNo
85TZCtjeL9bRKTzyVXGd7cVJu+m2zz+kJ85E9y/Kg4e0XNODb9AW2CaTcp75wbGyZoOceRg4u52X
XIiTci29aEykgip8O0igQCpjeBHErT05YUJs8ZzyZmJgcNriI7yGRu6bbrI+TbcE8fqETK7mg3qX
bV19TZdG3iabz4P+/7rpf/nCEljmtz/mrG+sfa/3XfX7fzTfkguWX7sHcUznVwXsRlMUGR3+IxDH
QkmNc69Fw38x52KK+4NcwN/gDM0/mkrYBVP7nykXkvKrCr0Al9LFTwwox/xLWV2IhR69RrDQyF51
lIXGsBwWWffj1wiOUasToWW5Fn2x94aS4Ktuo5bExUWZxzXtO2xBaMFqn7quU4huoRN0ZI+Fckge
cf8Ot1WsMjMs8k7UWti+RI2ADM9UF/uakMjw2ukrP4UruekBIS6U0uivh7ZcmLps5bAcsteRlrYb
M+JHmkzHE8m2u5UV9qdKVX+aYdhqFg4GeUujHb732p509QhAStmB9yf8a4oPRxxDXOK/sQmvdKKH
Z0g/o6hGrNiT1C+UpCLBkkUChzJjJUIyZnBiQC3ctWxCVRHgcTljDFUhpZAE2/WqH3KXjr+9kqdR
m7xY6bv3ZRrbh5R8mqs1dMNQsW4czDNWCIcvsS847acQH9u4V2hgkqKUiEQ6T2cZwElVQMSQGfhz
lqVu2uIZhXkL9pIq7qN2Isl+hE7ZKxtTdvW8Dt28H7WVgqBplalDfEa8J7YrUI5WmTCLTSWxuepL
xfKQLy08TFjYOcQ6LzIH7SRktVrDbW68Jk87v4UDz/500I/JM4m2kujKLQFdzVloSdKnLDblmzZp
tPdyjtmP5KjhJ+Dv0Uc2XLzlNqi+BJP+KJtUhF2wnFEN5Ro5IHWYHvJ8nXURiYJ6TSMvQsnU7azI
FXxKQLw7Y26UpRprgJEJvScyIZHhkGamvm6cMr4KZZm6GpdYTxFleFxESTiTMiLX47Wc2XrwjvsZ
1KdUSaO6bybR7nqUv8dOq9EBE2r7ZpgrGMhD2+2EIiHoVhLwfEWq3qSGI1CRiJwVm1rEzXokqci8
avMAuBBUXtOaDclv2RU20dGdHqUwPFIYmOWqtupqp2S1umvEUFz3lp68c4pSIt2xh9BmdWJn5Kn1
RnLsAqZopaY+iAch522fHhp1wDgCJz9KUSofxXAN7uC9zJfZ6ChnNF7EO7Me6YL1StKs0YAqR5Ss
wVk0pzOUUpiIDUYhOBHodbuGnvOplCW6CzRr47UGRWRd55AdVp1kwYZTkKjVRtDuFnjwBPGwhQo6
MILzZNCbU0Ou+lstpE6kqnOMja7VSbFGB49zmVXE5nnVdcOVFjfVugxy87gokvaiHw2+fsXoq4Me
tuY5seDmBbiU4kVy7ND2nCzTBbiZN2jgowu+WD5ewFWdgkVOYWKUZlqvNYoaV3E61Gg0pLQVtM3B
h780wFcos0twXsTRswlVNIW1jiBdyb00hYPlIQNLjxrFkvZDGwUfu0lEay3GK3MVRc6S5D6EEexZ
KBIfxtlq1mPWGhdalwZbGmrTVaQXFDcAN9mJMprNUYIABBUTurHAhWs9uWlcBtd1HxiYFfMk2TTi
wGrpqwmP7IMShOpEK2VllTeWWOOdI6Eqk7WQGAuIfO5YTWkLSZlIidrSpolKrek/JKjIYHa8xWkJ
gZMm0ulNEdjDRxj11olwpGwzQLYgopzuqmuXmnkQ1gbePLmuURg2FpjsyiRHfSEL6tBCWui65N84
Uufh+d1RoOWFi/gOQUNtu7iXoU8QpKwiiEtQ1jUBGFmiHtIBxmOgXUgvhVyvbck2NuS+Xkeo2N7P
mkppYs0hfd/uU4+Ic1OrFYkVlcG+BFgwV1KMhFvIM4TPBa4qQSebiV0m6SgL1sVgZr4Z9tLaCA0J
rJUIs6GJJIShju5pahlsLKjHJ5pVzVvedqJPU4SAqTLM6xTWA4TjqIEhZlTksdFti+HnridOubLo
U2ykMgbLbQJ5J0X1tDVlwGIsIuQPkFF6Xx0i6UJk2Hmrdhvvs87Ot2kTYyeXOcYam7JmO4ZV/T7X
zGirtKMJHwZcnAkmWAlFmzfpZGg3hu2EqyTFSnAKEajYbA9devFslDO19/MiDjytasftPEPwwpIz
3iUZX1/FxZdRX7mFo2W7WkvsNRH37GKtqvRlSGaHokWdamITckyrsvIbAfdZhgjhydqk7Y2lc+kE
abRO0lpzkXr3McScmTrFljE/HLQy2lg57splqDfXAwSdG6HQwCM3BhE6xsseMS9Qqnq5WZFRU5Lm
jNtvEUXd0YA+bVsSQ4VAMcXYrUVWaGCMm0zd5AIv4xpYSl6IhxpSnWBiee/Ma1U2B5QfVSm2Fu6O
gFNikvluoZziODgH6IgwM0PpiM5kE1YThKV20Z4omo4BOjl641Xf0At104ROq5s1Ij8w9UBc90kV
H4ywa7jNSZbwMZl5u26ahsYEIHb8NhpUQP8qf9/Zg6pzqKg4cZq0OYlLAfEwaO7qFHtlUfBaaIUR
uOYAWSHUsFCoEoN84cxA5pg2xUnXzM4BqZ3E4CI52qZQghGEhtJhb1bB+7nLQlQ2uDZXBFX7g5By
zPLr/ljT25kcyDb28Los1rM1SyhjbfsyRiNzmnRmRNYUz7EPB/Njhwuna/SDdtQjjeUBVBa8nUBt
zuvG0A7ryco36tgaPryUjP4CkJWw+oLIa8V+17Z9e17DyILESLYzjuBooemsFmG0WYg3EBqM3DyS
zap5r2l1g8uaDuMHcxZncE3TpGnkGcnggCwo1a6XTOk4A4lDu5jNF3ogj2eyhlrKzALjpBia7IIs
EXEIJ9C64C0KSYihe0bqkE6DGo23zR5Dleb5qub18HHdLE6FMwVH5J/Pi2xFVc4GJcrAyCbpIg3C
m4kbsh6tzjwPhkC+rtnhfexx9afVYM9XkmOmb9mhqaclr8PFOCf6YYZf2Bv+qMAK14arBCLUGV7O
vFNgx2KbiKnYyY2o/WA0SDpl7fQ1LO+xJkvA3HkwPTndVpycJXZNPCo+kF6XqfUZes/iqsx1/cgK
IHKuICFOANg6VIJkdIoRh0pyt0e9kDCKd5LbpiW2UetF5E9pKm1jaumDET8LF46XvRFyhZcJaKN1
qmEVBwcxW1gvIy/XbBhH9SSl7wgTkt6i3BNYh9fI1iSC2M8NMdqEghasYhPcChjl0iUOPtqlDfYc
ujpg5QVB5tObTNj1KXqBEVtpOz6Umjq9dMp0fhfHs7GBRM5COpasJWFuBif0e4C96GSSpBHCHnxj
OJ3tjQqlOWKt3G3TCUYn7ZSrQJmKDwKWpZvNZXRr6HFzTCZVd6E5RfQG8Vr6BgOtaTcjnz41JPIa
QcqUcq9LbGYw+LePQ8NgzyuNBC7qTXLeY0CIaevUGQc6wHfGM0h6fxQGgiV8fiMP35HkfY8W8VMp
1fJ4xL4gXS8UvF3hTILoGOirEDYqQu8VkmOtKtJuM9KskV+ZRY48YtLwC3ckCa/rbqHpNxjJeXWi
1R5NB+0ar/7Id8JSnKuhMp1Y/Gfnx0aB6BckuPmkEqm6rXuzT9ZY3aVbOc2rD3qMsiqJo/gyMEvM
X7NMf6OJ3D6PRY3OvqvC+BjuETumPifKa2pAVJl0p+oWNuh8Uw52fZyKnvlsRgb0HgUeuu2Y79Zc
Debc4rhRlvZFLpEXqWhBdtSWobymJZ18KEnCuiTVkwEWAJMpnTi5+TSRrOOF7NCPnBEDyoRZEwUL
QeeHjWbBS2wHGuT+MHaGLxo+f9xYxnwvxmm47hWy4umpB8fmIsUH489U1hpFpNsoxF2GOIxhWwf0
SHM55dBNhYuMMveyO6PncuVWad8m7D9ASIU8fYpVQa5pKgN2aEqkXCrxVEieBC0FO6kMWmWXki6q
SPnbLiuN2mvlMN9bvQZDFJCZoJO+DdYpJpGoza1uOqbcSU8I6qQzMyeAGSPmqDetAO51TachiW8y
612Bifjolmkf5CsrQGBCW3a2N1I3phc25nNsptVI+4h1sAB8b21aCaUG1XW2q94nQAHmcjVJ5htT
UpNL3DVtAkAQwuyLSugnwwApuTZGrBEc+HWbHLLQUZ71hGFIOt0FQl8M7OuH/t1fhzT+p3QQ97jK
AiQgrmM/dd7dienirumytvkqNka3lN1+/uv4rvkrP/DjAzxwLjeUPzgfn0/0Zqruvpz67vMVLX/+
x/42J4s4ZraMb9p/Xa76wV9+/nN4t+irstv7X78f2LeX/t1r+vo/t/Gd2IubaPpyM+6v8ktskrsI
vx9BK4ZhAan9eSH/9i+PLvMBUPPccZ8Vlf9xB/7Pjv3j1PafPPB/gzL0k2c4+W96AP7saZ6z0v/J
Y7+QOfuTR3d//y9xW358RNfC1NPG6OfnX8pviGAcGZrT3/C6g27//p/9Xny9xi/hBXgX2XRbfvZb
+q3Nfv937uvNIyclh36N+rccHvVwWTyeBO5h2b/hzpx1bZfvp0eXfn/0v+HWPA8N/+y7uEdP3f7+
71+f4PJQ7y8dnPhnn+qm2/fx/nuaOQXo+GePvu3i7NFH9OXCVdwxfvbQXHhc/P6f3zu68vNHf8E0
7KcfaRW3++yXr4vu1+v989EuDl8/e4eeySL82evvitu42LN5fcxovX+6f8P3eh3fRPvHXjD3B1+a
LT97+ftmX3z3nV86Lz979N/EU6Lv/ZX/Dd/Tqpz2N9+bChZf3J+9cDcqb37/r6/H+fNd1P6GNe83
HllZd/F3Plftb3jVv+tl/OW2a3/D/P6cqvhn38U7bI++vef63/CaH+1/YZJMYvGdm05h8NPvy29s
5uMq/v0/sn1Y3jtK//JbcSvokv6vX85E2ce3d8VNvP9l+mI2DQWeWY+J4+u5/3zHlj7k8+/v94qO
fzyqTvzlUTyuol78gT/qsDPmA5Kevz3Eyz/xtcD5ziHux/TnOBfuwh8t5s9nm+5/5ksh9NuTXdBS
cf24PHlwxq+HWU61PFxOcn/HHvzQ05tzT7H40dD/0sD4zJ4b2NMN2OsZ2ENSwHee2JO93+sZF0vd
cw/MfbLtfD0DY519bmBPd7yvZmDLrvm5gT3abL+eUX2ZrL5MRd/5vp7u81/PwFjSnntcT0uM1zMw
NmzPDexLVdOWLPefy5yXVvZvVqH/22vZEs343AAfFlav56m9sPNwv1PTvZ7BvbRIPy4nX8+4Xlyk
H1eyr2dgLyzSj4voVzOsR9Gy31nMntTvr2dcL6xlj6GD1zOsF1ayb1CL1zOyF8qxbwCTVzOyR/5v
3/nEHmE1r2dULyxg7kOY6NWM6h6I+OHe/luE6vUM7YUZ8efBsVdwK+7t2Z/bK3/TgX8Fw9IUHOOf
LwF+y3//D+gS+8/OHpedeFzj3JTgiMVd0T44yAMY7mF9g8uk9aWu/yfBddqiGXxwXd+ZQh8zG17D
A3viwvKdMf2AVPEaBvfHG/LDefTx21dl++Luy6v3T3qnXprn3RIrt49/Nn++3PWbsisgHF/cIQYp
HryRP/pS/vgq/1mj+kxBem5ye0xbegXv0rf5oN/5VH7MDnolI7ReKsNOHhOTXsew8AJ+AcL5hhP1
KgZ2z6p69jt7Qsd6HeP6wul6dlwPmQKvYlD3XLLnBvWUhPY6xvWFxPbcuL7lv/3PjuylVY7G9PIj
N9ndXvzjfwMAAP//</cx:binary>
              </cx:geoCache>
            </cx:geography>
          </cx:layoutPr>
          <cx:valueColors>
            <cx:minColor>
              <a:srgbClr val="BD0303"/>
            </cx:minColor>
            <cx:midColor>
              <a:schemeClr val="accent6">
                <a:lumMod val="20000"/>
                <a:lumOff val="80000"/>
              </a:schemeClr>
            </cx:midColor>
            <cx:maxColor>
              <a:schemeClr val="accent6">
                <a:lumMod val="75000"/>
              </a:schemeClr>
            </cx:maxColor>
          </cx:valueColors>
          <cx:valueColorPositions count="3">
            <cx:midPosition>
              <cx:number val="0"/>
            </cx:midPosition>
          </cx:valueColorPositions>
        </cx:series>
      </cx:plotAreaRegion>
    </cx:plotArea>
    <cx:legend pos="r" align="min" overlay="1">
      <cx:txPr>
        <a:bodyPr spcFirstLastPara="1" vertOverflow="ellipsis" horzOverflow="overflow" wrap="square" lIns="0" tIns="0" rIns="0" bIns="0" anchor="ctr" anchorCtr="1"/>
        <a:lstStyle/>
        <a:p>
          <a:pPr algn="ctr" rtl="0">
            <a:defRPr sz="700" b="1">
              <a:latin typeface="Verdana" panose="020B0604030504040204" pitchFamily="34" charset="0"/>
              <a:ea typeface="Verdana" panose="020B0604030504040204" pitchFamily="34" charset="0"/>
              <a:cs typeface="Verdana" panose="020B0604030504040204" pitchFamily="34" charset="0"/>
            </a:defRPr>
          </a:pPr>
          <a:endParaRPr lang="es-ES" sz="700" b="1" i="0" u="none" strike="noStrike" baseline="0">
            <a:solidFill>
              <a:sysClr val="windowText" lastClr="000000">
                <a:lumMod val="65000"/>
                <a:lumOff val="35000"/>
              </a:sysClr>
            </a:solidFill>
            <a:latin typeface="Verdana" panose="020B0604030504040204" pitchFamily="34" charset="0"/>
            <a:ea typeface="Verdana" panose="020B0604030504040204" pitchFamily="34" charset="0"/>
          </a:endParaRPr>
        </a:p>
      </cx:txPr>
    </cx:legend>
  </cx:chart>
  <cx:spPr>
    <a:ln>
      <a:noFill/>
    </a:ln>
  </cx:spPr>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chart" Target="../charts/chart1.xml"/><Relationship Id="rId1" Type="http://schemas.microsoft.com/office/2014/relationships/chartEx" Target="../charts/chartEx1.xml"/><Relationship Id="rId4"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microsoft.com/office/2014/relationships/chartEx" Target="../charts/chartEx2.xml"/><Relationship Id="rId4"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1276350</xdr:colOff>
      <xdr:row>5</xdr:row>
      <xdr:rowOff>57150</xdr:rowOff>
    </xdr:to>
    <xdr:pic>
      <xdr:nvPicPr>
        <xdr:cNvPr id="4" name="Imagen 3">
          <a:extLst>
            <a:ext uri="{FF2B5EF4-FFF2-40B4-BE49-F238E27FC236}">
              <a16:creationId xmlns:a16="http://schemas.microsoft.com/office/drawing/2014/main" id="{AC8900C7-0FB6-FF9E-2025-EF7E60E05C71}"/>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45842</xdr:colOff>
      <xdr:row>81</xdr:row>
      <xdr:rowOff>113355</xdr:rowOff>
    </xdr:from>
    <xdr:to>
      <xdr:col>12</xdr:col>
      <xdr:colOff>211535</xdr:colOff>
      <xdr:row>112</xdr:row>
      <xdr:rowOff>164063</xdr:rowOff>
    </xdr:to>
    <mc:AlternateContent xmlns:mc="http://schemas.openxmlformats.org/markup-compatibility/2006">
      <mc:Choice xmlns:cx6="http://schemas.microsoft.com/office/drawing/2016/5/12/chartex" Requires="cx6">
        <xdr:graphicFrame macro="">
          <xdr:nvGraphicFramePr>
            <xdr:cNvPr id="3" name="Gráfico 2">
              <a:extLst>
                <a:ext uri="{FF2B5EF4-FFF2-40B4-BE49-F238E27FC236}">
                  <a16:creationId xmlns:a16="http://schemas.microsoft.com/office/drawing/2014/main" id="{57EC8A30-7B83-418A-9EAB-1B4676182BF0}"/>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6964802" y="14797095"/>
              <a:ext cx="5774013" cy="5483768"/>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twoCellAnchor>
    <xdr:from>
      <xdr:col>1</xdr:col>
      <xdr:colOff>539750</xdr:colOff>
      <xdr:row>143</xdr:row>
      <xdr:rowOff>15875</xdr:rowOff>
    </xdr:from>
    <xdr:to>
      <xdr:col>3</xdr:col>
      <xdr:colOff>563880</xdr:colOff>
      <xdr:row>150</xdr:row>
      <xdr:rowOff>100330</xdr:rowOff>
    </xdr:to>
    <xdr:graphicFrame macro="">
      <xdr:nvGraphicFramePr>
        <xdr:cNvPr id="6" name="Gráfico 5">
          <a:extLst>
            <a:ext uri="{FF2B5EF4-FFF2-40B4-BE49-F238E27FC236}">
              <a16:creationId xmlns:a16="http://schemas.microsoft.com/office/drawing/2014/main" id="{F514EF31-7B63-4B95-8326-5DE84EFBC68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452437</xdr:colOff>
      <xdr:row>143</xdr:row>
      <xdr:rowOff>23813</xdr:rowOff>
    </xdr:from>
    <xdr:to>
      <xdr:col>6</xdr:col>
      <xdr:colOff>682942</xdr:colOff>
      <xdr:row>150</xdr:row>
      <xdr:rowOff>108268</xdr:rowOff>
    </xdr:to>
    <xdr:graphicFrame macro="">
      <xdr:nvGraphicFramePr>
        <xdr:cNvPr id="7" name="Gráfico 6">
          <a:extLst>
            <a:ext uri="{FF2B5EF4-FFF2-40B4-BE49-F238E27FC236}">
              <a16:creationId xmlns:a16="http://schemas.microsoft.com/office/drawing/2014/main" id="{5B681A68-40BB-4A50-9599-203469B27B5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0</xdr:colOff>
      <xdr:row>0</xdr:row>
      <xdr:rowOff>0</xdr:rowOff>
    </xdr:from>
    <xdr:to>
      <xdr:col>0</xdr:col>
      <xdr:colOff>1276350</xdr:colOff>
      <xdr:row>5</xdr:row>
      <xdr:rowOff>59055</xdr:rowOff>
    </xdr:to>
    <xdr:pic>
      <xdr:nvPicPr>
        <xdr:cNvPr id="4" name="Imagen 3">
          <a:extLst>
            <a:ext uri="{FF2B5EF4-FFF2-40B4-BE49-F238E27FC236}">
              <a16:creationId xmlns:a16="http://schemas.microsoft.com/office/drawing/2014/main" id="{62128489-4E98-440C-8C93-6160B1D62CFA}"/>
            </a:ext>
          </a:extLst>
        </xdr:cNvPr>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200147</xdr:colOff>
      <xdr:row>64</xdr:row>
      <xdr:rowOff>153360</xdr:rowOff>
    </xdr:from>
    <xdr:to>
      <xdr:col>12</xdr:col>
      <xdr:colOff>365840</xdr:colOff>
      <xdr:row>96</xdr:row>
      <xdr:rowOff>28808</xdr:rowOff>
    </xdr:to>
    <mc:AlternateContent xmlns:mc="http://schemas.openxmlformats.org/markup-compatibility/2006">
      <mc:Choice xmlns:cx6="http://schemas.microsoft.com/office/drawing/2016/5/12/chartex" Requires="cx6">
        <xdr:graphicFrame macro="">
          <xdr:nvGraphicFramePr>
            <xdr:cNvPr id="3" name="Gráfico 2">
              <a:extLst>
                <a:ext uri="{FF2B5EF4-FFF2-40B4-BE49-F238E27FC236}">
                  <a16:creationId xmlns:a16="http://schemas.microsoft.com/office/drawing/2014/main" id="{C39682CB-C721-415C-B4F5-BF7174A6E05A}"/>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7119107" y="11651940"/>
              <a:ext cx="5149173" cy="5483768"/>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twoCellAnchor>
    <xdr:from>
      <xdr:col>1</xdr:col>
      <xdr:colOff>571500</xdr:colOff>
      <xdr:row>125</xdr:row>
      <xdr:rowOff>167640</xdr:rowOff>
    </xdr:from>
    <xdr:to>
      <xdr:col>3</xdr:col>
      <xdr:colOff>601980</xdr:colOff>
      <xdr:row>133</xdr:row>
      <xdr:rowOff>72390</xdr:rowOff>
    </xdr:to>
    <xdr:graphicFrame macro="">
      <xdr:nvGraphicFramePr>
        <xdr:cNvPr id="6" name="Gráfico 5">
          <a:extLst>
            <a:ext uri="{FF2B5EF4-FFF2-40B4-BE49-F238E27FC236}">
              <a16:creationId xmlns:a16="http://schemas.microsoft.com/office/drawing/2014/main" id="{3E55EAA3-E09A-4CCB-9239-CE7E355DCA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403860</xdr:colOff>
      <xdr:row>126</xdr:row>
      <xdr:rowOff>22860</xdr:rowOff>
    </xdr:from>
    <xdr:to>
      <xdr:col>6</xdr:col>
      <xdr:colOff>640080</xdr:colOff>
      <xdr:row>133</xdr:row>
      <xdr:rowOff>102870</xdr:rowOff>
    </xdr:to>
    <xdr:graphicFrame macro="">
      <xdr:nvGraphicFramePr>
        <xdr:cNvPr id="7" name="Gráfico 6">
          <a:extLst>
            <a:ext uri="{FF2B5EF4-FFF2-40B4-BE49-F238E27FC236}">
              <a16:creationId xmlns:a16="http://schemas.microsoft.com/office/drawing/2014/main" id="{21E54B86-C248-4960-9866-904903D929C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0</xdr:colOff>
      <xdr:row>0</xdr:row>
      <xdr:rowOff>0</xdr:rowOff>
    </xdr:from>
    <xdr:to>
      <xdr:col>0</xdr:col>
      <xdr:colOff>1272540</xdr:colOff>
      <xdr:row>5</xdr:row>
      <xdr:rowOff>55245</xdr:rowOff>
    </xdr:to>
    <xdr:pic>
      <xdr:nvPicPr>
        <xdr:cNvPr id="4" name="Imagen 3">
          <a:extLst>
            <a:ext uri="{FF2B5EF4-FFF2-40B4-BE49-F238E27FC236}">
              <a16:creationId xmlns:a16="http://schemas.microsoft.com/office/drawing/2014/main" id="{33532ABD-825F-4DFD-B3BD-7DA7200BED49}"/>
            </a:ext>
          </a:extLst>
        </xdr:cNvPr>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1272540</xdr:colOff>
      <xdr:row>5</xdr:row>
      <xdr:rowOff>1905</xdr:rowOff>
    </xdr:to>
    <xdr:pic>
      <xdr:nvPicPr>
        <xdr:cNvPr id="3" name="Imagen 2">
          <a:extLst>
            <a:ext uri="{FF2B5EF4-FFF2-40B4-BE49-F238E27FC236}">
              <a16:creationId xmlns:a16="http://schemas.microsoft.com/office/drawing/2014/main" id="{8368C9F6-88A0-4249-A2CB-42845343CF4F}"/>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129540</xdr:colOff>
      <xdr:row>5</xdr:row>
      <xdr:rowOff>1905</xdr:rowOff>
    </xdr:to>
    <xdr:pic>
      <xdr:nvPicPr>
        <xdr:cNvPr id="3" name="Imagen 2">
          <a:extLst>
            <a:ext uri="{FF2B5EF4-FFF2-40B4-BE49-F238E27FC236}">
              <a16:creationId xmlns:a16="http://schemas.microsoft.com/office/drawing/2014/main" id="{84B67E45-487A-4CC7-B1A2-35D839D8FD2C}"/>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richData/_rels/rdRichValueWebImage.xml.rels><?xml version="1.0" encoding="UTF-8" standalone="yes"?>
<Relationships xmlns="http://schemas.openxmlformats.org/package/2006/relationships"><Relationship Id="rId26" Type="http://schemas.openxmlformats.org/officeDocument/2006/relationships/hyperlink" Target="https://www.bing.com/images/search?form=xlimg&amp;q=Cesar+Department" TargetMode="External"/><Relationship Id="rId21" Type="http://schemas.openxmlformats.org/officeDocument/2006/relationships/hyperlink" Target="https://www.bing.com/th?id=AMMS_c7e7183a8049fcd4476666d530c02af4&amp;qlt=95" TargetMode="External"/><Relationship Id="rId34" Type="http://schemas.openxmlformats.org/officeDocument/2006/relationships/hyperlink" Target="https://www.bing.com/images/search?form=xlimg&amp;q=Guain%c3%ada" TargetMode="External"/><Relationship Id="rId42" Type="http://schemas.openxmlformats.org/officeDocument/2006/relationships/hyperlink" Target="https://www.bing.com/images/search?form=xlimg&amp;q=Magdalena+Colombia" TargetMode="External"/><Relationship Id="rId47" Type="http://schemas.openxmlformats.org/officeDocument/2006/relationships/hyperlink" Target="https://www.bing.com/th?id=AMMS_15bf66bdab75cdde6ffd291c2f0d7e74&amp;qlt=95" TargetMode="External"/><Relationship Id="rId50" Type="http://schemas.openxmlformats.org/officeDocument/2006/relationships/hyperlink" Target="https://www.bing.com/images/search?form=xlimg&amp;q=Putumayo+Colombia" TargetMode="External"/><Relationship Id="rId55" Type="http://schemas.openxmlformats.org/officeDocument/2006/relationships/hyperlink" Target="https://www.bing.com/th?id=AMMS_ceb37bf9c2248ee09982ca065941b9db&amp;qlt=95" TargetMode="External"/><Relationship Id="rId63" Type="http://schemas.openxmlformats.org/officeDocument/2006/relationships/hyperlink" Target="https://www.bing.com/th?id=AMMS_b23fcbdf48c03272195282d8fba47d31&amp;qlt=95" TargetMode="External"/><Relationship Id="rId7" Type="http://schemas.openxmlformats.org/officeDocument/2006/relationships/hyperlink" Target="https://www.bing.com/th?id=AMMS_cf6bb66b31d33d0a4e553a7073bf8f20&amp;qlt=95" TargetMode="External"/><Relationship Id="rId2" Type="http://schemas.openxmlformats.org/officeDocument/2006/relationships/hyperlink" Target="https://www.bing.com/images/search?form=xlimg&amp;q=Amazonas+Colombia" TargetMode="External"/><Relationship Id="rId16" Type="http://schemas.openxmlformats.org/officeDocument/2006/relationships/hyperlink" Target="https://www.bing.com/images/search?form=xlimg&amp;q=Boyac%c3%a1" TargetMode="External"/><Relationship Id="rId29" Type="http://schemas.openxmlformats.org/officeDocument/2006/relationships/hyperlink" Target="https://www.bing.com/th?id=AMMS_ca7f8b4e7a6e35e587d398eda20b2bb0&amp;qlt=95" TargetMode="External"/><Relationship Id="rId11" Type="http://schemas.openxmlformats.org/officeDocument/2006/relationships/hyperlink" Target="https://www.bing.com/th?id=AMMS_f84545438603b063c6fdfa9b5d4afddd&amp;qlt=95" TargetMode="External"/><Relationship Id="rId24" Type="http://schemas.openxmlformats.org/officeDocument/2006/relationships/hyperlink" Target="https://www.bing.com/images/search?form=xlimg&amp;q=Cauca+Colombia" TargetMode="External"/><Relationship Id="rId32" Type="http://schemas.openxmlformats.org/officeDocument/2006/relationships/hyperlink" Target="https://www.bing.com/images/search?form=xlimg&amp;q=Cundinamarca" TargetMode="External"/><Relationship Id="rId37" Type="http://schemas.openxmlformats.org/officeDocument/2006/relationships/hyperlink" Target="https://www.bing.com/th?id=AMMS_5a2cd20041efea18be49b5827dec36f8&amp;qlt=95" TargetMode="External"/><Relationship Id="rId40" Type="http://schemas.openxmlformats.org/officeDocument/2006/relationships/hyperlink" Target="https://www.bing.com/images/search?form=xlimg&amp;q=La+Guajira" TargetMode="External"/><Relationship Id="rId45" Type="http://schemas.openxmlformats.org/officeDocument/2006/relationships/hyperlink" Target="https://www.bing.com/th?id=AMMS_a8aec08b72c54853eec46ff69568a298&amp;qlt=95" TargetMode="External"/><Relationship Id="rId53" Type="http://schemas.openxmlformats.org/officeDocument/2006/relationships/hyperlink" Target="https://www.bing.com/th?id=AMMS_16d3f6dcc4e384c26f33571844cef4bd&amp;qlt=95" TargetMode="External"/><Relationship Id="rId58" Type="http://schemas.openxmlformats.org/officeDocument/2006/relationships/hyperlink" Target="https://www.bing.com/images/search?form=xlimg&amp;q=Sucre+Colombia" TargetMode="External"/><Relationship Id="rId66" Type="http://schemas.openxmlformats.org/officeDocument/2006/relationships/hyperlink" Target="https://www.bing.com/images/search?form=xlimg&amp;q=Vichada" TargetMode="External"/><Relationship Id="rId5" Type="http://schemas.openxmlformats.org/officeDocument/2006/relationships/hyperlink" Target="https://www.bing.com/th?id=AMMS_d63452a185415abe7c0530920ab0bfb8&amp;qlt=95" TargetMode="External"/><Relationship Id="rId61" Type="http://schemas.openxmlformats.org/officeDocument/2006/relationships/hyperlink" Target="https://www.bing.com/th?id=AMMS_a6680b6d150b9864cba1e6bfcda49c71&amp;qlt=95" TargetMode="External"/><Relationship Id="rId19" Type="http://schemas.openxmlformats.org/officeDocument/2006/relationships/hyperlink" Target="https://www.bing.com/th?id=AMMS_d4383456352e92890f12b45082c42500&amp;qlt=95" TargetMode="External"/><Relationship Id="rId14" Type="http://schemas.openxmlformats.org/officeDocument/2006/relationships/hyperlink" Target="https://www.bing.com/images/search?form=xlimg&amp;q=Bol%c3%advar+Colombia" TargetMode="External"/><Relationship Id="rId22" Type="http://schemas.openxmlformats.org/officeDocument/2006/relationships/hyperlink" Target="https://www.bing.com/images/search?form=xlimg&amp;q=Casanare" TargetMode="External"/><Relationship Id="rId27" Type="http://schemas.openxmlformats.org/officeDocument/2006/relationships/hyperlink" Target="https://www.bing.com/th?id=AMMS_8c3a79266a6e858ca97acc4695093864&amp;qlt=95" TargetMode="External"/><Relationship Id="rId30" Type="http://schemas.openxmlformats.org/officeDocument/2006/relationships/hyperlink" Target="https://www.bing.com/images/search?form=xlimg&amp;q=C%c3%b3rdoba+Colombia" TargetMode="External"/><Relationship Id="rId35" Type="http://schemas.openxmlformats.org/officeDocument/2006/relationships/hyperlink" Target="https://www.bing.com/th?id=AMMS_74586e67faa9f49298744d1b1a1e4af1&amp;qlt=95" TargetMode="External"/><Relationship Id="rId43" Type="http://schemas.openxmlformats.org/officeDocument/2006/relationships/hyperlink" Target="https://www.bing.com/th?id=AMMS_8c8c1f5f75f56f4b8f307365160a023f&amp;qlt=95" TargetMode="External"/><Relationship Id="rId48" Type="http://schemas.openxmlformats.org/officeDocument/2006/relationships/hyperlink" Target="https://www.bing.com/images/search?form=xlimg&amp;q=Norte+de+Santander" TargetMode="External"/><Relationship Id="rId56" Type="http://schemas.openxmlformats.org/officeDocument/2006/relationships/hyperlink" Target="https://www.bing.com/images/search?form=xlimg&amp;q=Santander+Colombia" TargetMode="External"/><Relationship Id="rId64" Type="http://schemas.openxmlformats.org/officeDocument/2006/relationships/hyperlink" Target="https://www.bing.com/images/search?form=xlimg&amp;q=Vaup%c3%a9s" TargetMode="External"/><Relationship Id="rId8" Type="http://schemas.openxmlformats.org/officeDocument/2006/relationships/hyperlink" Target="https://www.bing.com/images/search?form=xlimg&amp;q=Archipi%c3%a9lago+de+San+Andr%c3%a9s%2c+Providencia+y+Santa+Catalina" TargetMode="External"/><Relationship Id="rId51" Type="http://schemas.openxmlformats.org/officeDocument/2006/relationships/hyperlink" Target="https://www.bing.com/th?id=AMMS_24786fd5a8d5dfb8348f226a94e61cbc&amp;qlt=95" TargetMode="External"/><Relationship Id="rId3" Type="http://schemas.openxmlformats.org/officeDocument/2006/relationships/hyperlink" Target="https://www.bing.com/th?id=AMMS_f79141c411a1ee528f8e1367f68daf11&amp;qlt=95" TargetMode="External"/><Relationship Id="rId12" Type="http://schemas.openxmlformats.org/officeDocument/2006/relationships/hyperlink" Target="https://www.bing.com/images/search?form=xlimg&amp;q=Bogot%c3%a1" TargetMode="External"/><Relationship Id="rId17" Type="http://schemas.openxmlformats.org/officeDocument/2006/relationships/hyperlink" Target="https://www.bing.com/th?id=AMMS_d2d4c97bb226723a05bd88a72451c9f7&amp;qlt=95" TargetMode="External"/><Relationship Id="rId25" Type="http://schemas.openxmlformats.org/officeDocument/2006/relationships/hyperlink" Target="https://www.bing.com/th?id=AMMS_bcbfac3de9d4142d0bf417ed09237875&amp;qlt=95" TargetMode="External"/><Relationship Id="rId33" Type="http://schemas.openxmlformats.org/officeDocument/2006/relationships/hyperlink" Target="https://www.bing.com/th?id=AMMS_1ec60ade9157be8738ef7561803a09a4&amp;qlt=95" TargetMode="External"/><Relationship Id="rId38" Type="http://schemas.openxmlformats.org/officeDocument/2006/relationships/hyperlink" Target="https://www.bing.com/images/search?form=xlimg&amp;q=Huila" TargetMode="External"/><Relationship Id="rId46" Type="http://schemas.openxmlformats.org/officeDocument/2006/relationships/hyperlink" Target="https://www.bing.com/images/search?form=xlimg&amp;q=Nari%c3%b1o+Colombia" TargetMode="External"/><Relationship Id="rId59" Type="http://schemas.openxmlformats.org/officeDocument/2006/relationships/hyperlink" Target="https://www.bing.com/th?id=AMMS_070eb44a7b4b46e0ac68981da0314733&amp;qlt=95" TargetMode="External"/><Relationship Id="rId20" Type="http://schemas.openxmlformats.org/officeDocument/2006/relationships/hyperlink" Target="https://www.bing.com/images/search?form=xlimg&amp;q=Caquet%c3%a1" TargetMode="External"/><Relationship Id="rId41" Type="http://schemas.openxmlformats.org/officeDocument/2006/relationships/hyperlink" Target="https://www.bing.com/th?id=AMMS_738c187bdcb051ac955937c88cd88489&amp;qlt=95" TargetMode="External"/><Relationship Id="rId54" Type="http://schemas.openxmlformats.org/officeDocument/2006/relationships/hyperlink" Target="https://www.bing.com/images/search?form=xlimg&amp;q=Risaralda" TargetMode="External"/><Relationship Id="rId62" Type="http://schemas.openxmlformats.org/officeDocument/2006/relationships/hyperlink" Target="https://www.bing.com/images/search?form=xlimg&amp;q=Valle+del+Cauca" TargetMode="External"/><Relationship Id="rId1" Type="http://schemas.openxmlformats.org/officeDocument/2006/relationships/hyperlink" Target="https://www.bing.com/th?id=AMMS_ca8e434119c71d7b9d6463381c3e5162&amp;qlt=95" TargetMode="External"/><Relationship Id="rId6" Type="http://schemas.openxmlformats.org/officeDocument/2006/relationships/hyperlink" Target="https://www.bing.com/images/search?form=xlimg&amp;q=Arauca+Colombia" TargetMode="External"/><Relationship Id="rId15" Type="http://schemas.openxmlformats.org/officeDocument/2006/relationships/hyperlink" Target="https://www.bing.com/th?id=AMMS_0402ce6ab84876e1b277ee6c6e282822&amp;qlt=95" TargetMode="External"/><Relationship Id="rId23" Type="http://schemas.openxmlformats.org/officeDocument/2006/relationships/hyperlink" Target="https://www.bing.com/th?id=AMMS_d4c664dabbe05779d71341947084354b&amp;qlt=95" TargetMode="External"/><Relationship Id="rId28" Type="http://schemas.openxmlformats.org/officeDocument/2006/relationships/hyperlink" Target="https://www.bing.com/images/search?form=xlimg&amp;q=Choc%c3%b3" TargetMode="External"/><Relationship Id="rId36" Type="http://schemas.openxmlformats.org/officeDocument/2006/relationships/hyperlink" Target="https://www.bing.com/images/search?form=xlimg&amp;q=Guaviare" TargetMode="External"/><Relationship Id="rId49" Type="http://schemas.openxmlformats.org/officeDocument/2006/relationships/hyperlink" Target="https://www.bing.com/th?id=AMMS_c52cc79e40f28570043bc0b3ec760458&amp;qlt=95" TargetMode="External"/><Relationship Id="rId57" Type="http://schemas.openxmlformats.org/officeDocument/2006/relationships/hyperlink" Target="https://www.bing.com/th?id=AMMS_cf3b1a9b6d30124e83995abc19d74c81&amp;qlt=95" TargetMode="External"/><Relationship Id="rId10" Type="http://schemas.openxmlformats.org/officeDocument/2006/relationships/hyperlink" Target="https://www.bing.com/images/search?form=xlimg&amp;q=Atl%c3%a1ntico+Colombia" TargetMode="External"/><Relationship Id="rId31" Type="http://schemas.openxmlformats.org/officeDocument/2006/relationships/hyperlink" Target="https://www.bing.com/th?id=AMMS_2b0f0f31e657553018f15da9876ea8c0&amp;qlt=95" TargetMode="External"/><Relationship Id="rId44" Type="http://schemas.openxmlformats.org/officeDocument/2006/relationships/hyperlink" Target="https://www.bing.com/images/search?form=xlimg&amp;q=Meta+Colombia" TargetMode="External"/><Relationship Id="rId52" Type="http://schemas.openxmlformats.org/officeDocument/2006/relationships/hyperlink" Target="https://www.bing.com/images/search?form=xlimg&amp;q=Quind%c3%ado" TargetMode="External"/><Relationship Id="rId60" Type="http://schemas.openxmlformats.org/officeDocument/2006/relationships/hyperlink" Target="https://www.bing.com/images/search?form=xlimg&amp;q=Tolima" TargetMode="External"/><Relationship Id="rId65" Type="http://schemas.openxmlformats.org/officeDocument/2006/relationships/hyperlink" Target="https://www.bing.com/th?id=AMMS_2924d58826a1de8839c227c0437fa0c5&amp;qlt=95" TargetMode="External"/><Relationship Id="rId4" Type="http://schemas.openxmlformats.org/officeDocument/2006/relationships/hyperlink" Target="https://www.bing.com/images/search?form=xlimg&amp;q=Antioquia+Department" TargetMode="External"/><Relationship Id="rId9" Type="http://schemas.openxmlformats.org/officeDocument/2006/relationships/hyperlink" Target="https://www.bing.com/th?id=AMMS_16581045f90d6a1d8927017f18577106&amp;qlt=95" TargetMode="External"/><Relationship Id="rId13" Type="http://schemas.openxmlformats.org/officeDocument/2006/relationships/hyperlink" Target="https://www.bing.com/th?id=AMMS_3310a55fe101a02e3d5dbf3b58b531de&amp;qlt=95" TargetMode="External"/><Relationship Id="rId18" Type="http://schemas.openxmlformats.org/officeDocument/2006/relationships/hyperlink" Target="https://www.bing.com/images/search?form=xlimg&amp;q=Caldas" TargetMode="External"/><Relationship Id="rId39" Type="http://schemas.openxmlformats.org/officeDocument/2006/relationships/hyperlink" Target="https://www.bing.com/th?id=AMMS_ad6187dab391341b94a7a63da7e33006&amp;qlt=95" TargetMode="External"/></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types>
    <type name="_linkedentity2">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cvi">
          <flag name="ShowInCardView" value="0"/>
          <flag name="ShowInDotNotation" value="0"/>
          <flag name="ShowInAutoComplete" value="0"/>
          <flag name="ExcludeFromCalcComparison" value="1"/>
        </key>
      </keyFlags>
    </type>
    <type name="_linkedentity2core">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 name="%DataRetrievedTime">
          <flag name="ShowInCardView" value="0"/>
          <flag name="ShowInDotNotation" value="0"/>
          <flag name="ShowInAutoComplete" value="0"/>
          <flag name="ExcludeFromCalcComparison" value="1"/>
        </key>
        <key name="%EntityDomainIdString">
          <flag name="ShowInCardView" value="0"/>
          <flag name="ShowInDotNotation" value="0"/>
          <flag name="ShowInAutoComplete" value="0"/>
        </key>
        <key name="%InfoToolTipLabelNames">
          <flag name="ShowInCardView" value="0"/>
          <flag name="ShowInDotNotation" value="0"/>
          <flag name="ShowInAutoComplete" value="0"/>
        </key>
        <key name="%InfoToolTipLabelValues">
          <flag name="ShowInCardView" value="0"/>
          <flag name="ShowInDotNotation" value="0"/>
          <flag name="ShowInAutoComplete" value="0"/>
        </key>
        <key name="%InfoToolTipLabelValuesType">
          <flag name="ShowInCardView" value="0"/>
          <flag name="ShowInDotNotation" value="0"/>
          <flag name="ShowInAutoComplete" value="0"/>
        </key>
        <key name="%DataProviderString">
          <flag name="ShowInCardView" value="0"/>
          <flag name="ShowInDotNotation" value="0"/>
          <flag name="ShowInAutoComplete" value="0"/>
        </key>
        <key name="%ClassificationId">
          <flag name="ShowInCardView" value="0"/>
          <flag name="ShowInDotNotation" value="0"/>
          <flag name="ShowInAutoComplete" value="0"/>
        </key>
        <key name="%OutdatedReason">
          <flag name="ShowInCardView" value="0"/>
          <flag name="ShowInDotNotation" value="0"/>
          <flag name="ShowInAutoComplete" value="0"/>
          <flag name="ExcludeFromCalcComparison" value="1"/>
        </key>
      </keyFlags>
    </type>
    <type name="_webimage">
      <keyFlags>
        <key name="WebImageIdentifier">
          <flag name="ShowInCardView" value="0"/>
        </key>
      </keyFlags>
    </type>
  </types>
</rvTypesInfo>
</file>

<file path=xl/richData/rdRichValueWebImage.xml><?xml version="1.0" encoding="utf-8"?>
<webImagesSrd xmlns="http://schemas.microsoft.com/office/spreadsheetml/2020/richdatawebimage" xmlns:r="http://schemas.openxmlformats.org/officeDocument/2006/relationships">
  <webImageSrd>
    <address r:id="rId1"/>
    <moreImagesAddress r:id="rId2"/>
  </webImageSrd>
  <webImageSrd>
    <address r:id="rId3"/>
    <moreImagesAddress r:id="rId4"/>
  </webImageSrd>
  <webImageSrd>
    <address r:id="rId5"/>
    <moreImagesAddress r:id="rId6"/>
  </webImageSrd>
  <webImageSrd>
    <address r:id="rId7"/>
    <moreImagesAddress r:id="rId8"/>
  </webImageSrd>
  <webImageSrd>
    <address r:id="rId9"/>
    <moreImagesAddress r:id="rId10"/>
  </webImageSrd>
  <webImageSrd>
    <address r:id="rId11"/>
    <moreImagesAddress r:id="rId12"/>
  </webImageSrd>
  <webImageSrd>
    <address r:id="rId13"/>
    <moreImagesAddress r:id="rId14"/>
  </webImageSrd>
  <webImageSrd>
    <address r:id="rId15"/>
    <moreImagesAddress r:id="rId16"/>
  </webImageSrd>
  <webImageSrd>
    <address r:id="rId17"/>
    <moreImagesAddress r:id="rId18"/>
  </webImageSrd>
  <webImageSrd>
    <address r:id="rId19"/>
    <moreImagesAddress r:id="rId20"/>
  </webImageSrd>
  <webImageSrd>
    <address r:id="rId21"/>
    <moreImagesAddress r:id="rId22"/>
  </webImageSrd>
  <webImageSrd>
    <address r:id="rId23"/>
    <moreImagesAddress r:id="rId24"/>
  </webImageSrd>
  <webImageSrd>
    <address r:id="rId25"/>
    <moreImagesAddress r:id="rId26"/>
  </webImageSrd>
  <webImageSrd>
    <address r:id="rId27"/>
    <moreImagesAddress r:id="rId28"/>
  </webImageSrd>
  <webImageSrd>
    <address r:id="rId29"/>
    <moreImagesAddress r:id="rId30"/>
  </webImageSrd>
  <webImageSrd>
    <address r:id="rId31"/>
    <moreImagesAddress r:id="rId32"/>
  </webImageSrd>
  <webImageSrd>
    <address r:id="rId33"/>
    <moreImagesAddress r:id="rId34"/>
  </webImageSrd>
  <webImageSrd>
    <address r:id="rId35"/>
    <moreImagesAddress r:id="rId36"/>
  </webImageSrd>
  <webImageSrd>
    <address r:id="rId37"/>
    <moreImagesAddress r:id="rId38"/>
  </webImageSrd>
  <webImageSrd>
    <address r:id="rId39"/>
    <moreImagesAddress r:id="rId40"/>
  </webImageSrd>
  <webImageSrd>
    <address r:id="rId41"/>
    <moreImagesAddress r:id="rId42"/>
  </webImageSrd>
  <webImageSrd>
    <address r:id="rId43"/>
    <moreImagesAddress r:id="rId44"/>
  </webImageSrd>
  <webImageSrd>
    <address r:id="rId45"/>
    <moreImagesAddress r:id="rId46"/>
  </webImageSrd>
  <webImageSrd>
    <address r:id="rId47"/>
    <moreImagesAddress r:id="rId48"/>
  </webImageSrd>
  <webImageSrd>
    <address r:id="rId49"/>
    <moreImagesAddress r:id="rId50"/>
  </webImageSrd>
  <webImageSrd>
    <address r:id="rId51"/>
    <moreImagesAddress r:id="rId52"/>
  </webImageSrd>
  <webImageSrd>
    <address r:id="rId53"/>
    <moreImagesAddress r:id="rId54"/>
  </webImageSrd>
  <webImageSrd>
    <address r:id="rId55"/>
    <moreImagesAddress r:id="rId56"/>
  </webImageSrd>
  <webImageSrd>
    <address r:id="rId57"/>
    <moreImagesAddress r:id="rId58"/>
  </webImageSrd>
  <webImageSrd>
    <address r:id="rId59"/>
    <moreImagesAddress r:id="rId60"/>
  </webImageSrd>
  <webImageSrd>
    <address r:id="rId61"/>
    <moreImagesAddress r:id="rId62"/>
  </webImageSrd>
  <webImageSrd>
    <address r:id="rId63"/>
    <moreImagesAddress r:id="rId64"/>
  </webImageSrd>
  <webImageSrd>
    <address r:id="rId65"/>
    <moreImagesAddress r:id="rId66"/>
  </webImageSrd>
</webImagesSrd>
</file>

<file path=xl/richData/rdarray.xml><?xml version="1.0" encoding="utf-8"?>
<arrayData xmlns="http://schemas.microsoft.com/office/spreadsheetml/2017/richdata2" count="30">
  <a r="1">
    <v t="s">Manuel Antonio Carebilla Cuellar (Gobernador)</v>
  </a>
  <a r="1">
    <v t="s">UTC −5</v>
  </a>
  <a r="1">
    <v t="s">Luis Pérez Gutiérrez (Gobernador)</v>
  </a>
  <a r="1">
    <v t="s">Ricardo Alvarado Bestene (Gobernador)</v>
  </a>
  <a r="1">
    <v t="s">Ronald Housni Jaller (Gobernador)</v>
  </a>
  <a r="1">
    <v t="r">49</v>
  </a>
  <a r="1">
    <v t="s">Dumek Jose Turbay Paz (Gobernador)</v>
  </a>
  <a r="1">
    <v t="s">Carlos Andrés Amaya (Gobernador)</v>
  </a>
  <a r="1">
    <v t="s">Guido Echeverri Piedrahita (Gobernador)</v>
  </a>
  <a r="1">
    <v t="s">Alvaro Pacheco Alvarez (Gobernador)</v>
  </a>
  <a r="1">
    <v t="s">Josue Alirio Barrera Rodriguez (Gobernador)</v>
  </a>
  <a r="1">
    <v t="s">Francisco Fernando Ovalle Angarita (Gobernador)</v>
  </a>
  <a r="1">
    <v t="s">Jhoany Carlos Alberto Palacios Mosquera (Gobernador)</v>
  </a>
  <a r="1">
    <v t="s">Jorge Emilio Rey Angel (Gobernador)</v>
  </a>
  <a r="1">
    <v t="s">Javier Eliecer Zapata Parrado (Gobernador)</v>
  </a>
  <a r="1">
    <v t="s">Nebio De Jesus Echeverry Cadavid (Gobernador)</v>
  </a>
  <a r="1">
    <v t="s">Carlos Julio Gonzalez Villa (Gobernador)</v>
  </a>
  <a r="1">
    <v t="s">Oneida Rayeth Pinto Perez (Gobernador)</v>
  </a>
  <a r="1">
    <v t="s">Marcela Amaya (Gobernador)</v>
  </a>
  <a r="1">
    <v t="s">Camilo Romero (Gobernador)</v>
  </a>
  <a r="1">
    <v t="s">William Villamizar Laguado (Gobernador)</v>
  </a>
  <a r="1">
    <v t="s">Sorrel Parisa Aroca Rodriguez (Gobernador)</v>
  </a>
  <a r="1">
    <v t="s">Carlos Eduardo Osorio Buritica (Gobernador)</v>
  </a>
  <a r="1">
    <v t="s">Sigifredo Salazar Osorio (Gobernador)</v>
  </a>
  <a r="1">
    <v t="s">Didier Alberto Tavera Amado (Gobernador)</v>
  </a>
  <a r="1">
    <v t="s">Edgar Enrique Martinez Romero (Gobernador)</v>
  </a>
  <a r="1">
    <v t="s">Oscar Barreto Quiroga (Gobernador)</v>
  </a>
  <a r="1">
    <v t="r">272</v>
  </a>
  <a r="1">
    <v t="s">Jesús Maria Vásquez Caicedo (Gobernador)</v>
  </a>
  <a r="1">
    <v t="s">Luis Carlos Alvarez Morales (Gobernador)</v>
  </a>
</arrayData>
</file>

<file path=xl/richData/rdrichvalue.xml><?xml version="1.0" encoding="utf-8"?>
<rvData xmlns="http://schemas.microsoft.com/office/spreadsheetml/2017/richdata" count="296">
  <rv s="0">
    <v>536870912</v>
    <v>Amazonas</v>
    <v>b1142dfe-c0da-0b16-7b5b-40e1812fc5b5</v>
    <v>es-ES</v>
    <v>Map</v>
  </rv>
  <rv s="1">
    <fb>109665</fb>
    <v>13</v>
  </rv>
  <rv s="0">
    <v>536870912</v>
    <v>Leticia</v>
    <v>ac0cad2f-4a63-01ae-741c-5559ee31c588</v>
    <v>es-ES</v>
    <v>Map</v>
  </rv>
  <rv s="2">
    <v>0</v>
    <v>11</v>
    <v>14</v>
    <v>0</v>
    <v>Image of Amazonas</v>
  </rv>
  <rv s="3">
    <v>https://www.bing.com/search?q=Amazonas+Colombia&amp;form=skydnc</v>
    <v>Aprenda más con Bing</v>
  </rv>
  <rv s="4">
    <v>0</v>
  </rv>
  <rv s="0">
    <v>536870912</v>
    <v>Colombia</v>
    <v>c396e3d8-2a85-d230-f691-7850536d840e</v>
    <v>es-ES</v>
    <v>Map</v>
  </rv>
  <rv s="1">
    <fb>76589</fb>
    <v>13</v>
  </rv>
  <rv s="1">
    <fb>10003</fb>
    <v>13</v>
  </rv>
  <rv s="4">
    <v>1</v>
  </rv>
  <rv s="5">
    <v>#VALUE!</v>
    <v>es-ES</v>
    <v>b1142dfe-c0da-0b16-7b5b-40e1812fc5b5</v>
    <v>536870912</v>
    <v>1</v>
    <v>4</v>
    <v>5</v>
    <v>6</v>
    <v>Amazonas</v>
    <v>9</v>
    <v>10</v>
    <v>Map</v>
    <v>11</v>
    <v>12</v>
    <v>1</v>
    <v>2</v>
    <v>2</v>
    <v>Amazonas es uno de los treinta y dos departamentos que, junto con Bogotá, Distrito Capital, forman la República de Colombia. Su capital es Leticia. Está ubicado en el extremo sur del país, en gran parte al sur de la línea ecuatorial, en la región Amazonia. Limita al norte con Caquetá y Vaupés, al este con Brasil, al sur con Perú y al oeste con Putumayo. Con 110 000 km² es el departamento más extenso, con unos 75 000 habitantes en 2015, el cuarto menos poblado —por delante de Vichada, Vaupés y Guainía, el menos poblado— y con 0,68 hab/km², el tercero menos densamente poblado, por delante de Vichada y Guainía, el menos densamente poblado.</v>
    <v>3</v>
    <v>4</v>
    <v>5</v>
    <v>Amazonas</v>
    <v>6</v>
    <v>7</v>
    <v>8</v>
    <v>Amazonas</v>
    <v>mdp/vdpid/10106915</v>
    <v>9</v>
  </rv>
  <rv s="0">
    <v>536870912</v>
    <v>Antioquia</v>
    <v>d3614470-a93c-5d64-a636-9da2dff33c3d</v>
    <v>es-ES</v>
    <v>Map</v>
  </rv>
  <rv s="1">
    <fb>63612</fb>
    <v>13</v>
  </rv>
  <rv s="0">
    <v>536870912</v>
    <v>Medellín</v>
    <v>7b1377e4-8d6a-bcd0-6cb4-7b7c0a8f94b5</v>
    <v>es-ES</v>
    <v>Map</v>
  </rv>
  <rv s="2">
    <v>1</v>
    <v>11</v>
    <v>19</v>
    <v>0</v>
    <v>Image of Antioquia</v>
  </rv>
  <rv s="3">
    <v>https://www.bing.com/search?q=Antioquia+Department&amp;form=skydnc</v>
    <v>Aprenda más con Bing</v>
  </rv>
  <rv s="4">
    <v>2</v>
  </rv>
  <rv s="1">
    <fb>6407102</fb>
    <v>13</v>
  </rv>
  <rv s="1">
    <fb>1505161</fb>
    <v>13</v>
  </rv>
  <rv s="5">
    <v>#VALUE!</v>
    <v>es-ES</v>
    <v>d3614470-a93c-5d64-a636-9da2dff33c3d</v>
    <v>536870912</v>
    <v>1</v>
    <v>18</v>
    <v>5</v>
    <v>6</v>
    <v>Antioquia</v>
    <v>9</v>
    <v>10</v>
    <v>Map</v>
    <v>11</v>
    <v>12</v>
    <v>12</v>
    <v>13</v>
    <v>13</v>
    <v>Antioquia es uno de los treinta y dos departamentos que forman la República de Colombia. Su capital es Medellín, la segunda ciudad más poblada del país. Está ubicado al noroeste del país, en las regiones andina y Caribe, limitando al norte con el mar Caribe, Córdoba y Bolívar, al este con Santander y Boyacá, al sur con Caldas y Risaralda, y al oeste con Chocó. Con unos 6 500 000 habs. en 2015 es el departamento más poblado y con 63 600 km², el sexto más extenso, superado por Amazonas, Vichada, Caquetá, Meta y Guainía.</v>
    <v>14</v>
    <v>15</v>
    <v>16</v>
    <v>Antioquia</v>
    <v>6</v>
    <v>17</v>
    <v>18</v>
    <v>Antioquia</v>
    <v>mdp/vdpid/10106933</v>
    <v>9</v>
  </rv>
  <rv s="0">
    <v>536870912</v>
    <v>Arauca</v>
    <v>39038b52-0399-9385-24de-5d0c69b46eba</v>
    <v>es-ES</v>
    <v>Map</v>
  </rv>
  <rv s="1">
    <fb>23818</fb>
    <v>13</v>
  </rv>
  <rv s="0">
    <v>536870912</v>
    <v>Arauca</v>
    <v>64f5d309-32e5-4ff7-24bc-d973ce26e70a</v>
    <v>es-ES</v>
    <v>Map</v>
  </rv>
  <rv s="2">
    <v>2</v>
    <v>11</v>
    <v>24</v>
    <v>0</v>
    <v>Image of Arauca</v>
  </rv>
  <rv s="3">
    <v>https://www.bing.com/search?q=Arauca+Colombia&amp;form=skydnc</v>
    <v>Aprenda más con Bing</v>
  </rv>
  <rv s="4">
    <v>3</v>
  </rv>
  <rv s="1">
    <fb>262174</fb>
    <v>13</v>
  </rv>
  <rv s="1">
    <fb>35636</fb>
    <v>13</v>
  </rv>
  <rv s="5">
    <v>#VALUE!</v>
    <v>es-ES</v>
    <v>39038b52-0399-9385-24de-5d0c69b46eba</v>
    <v>536870912</v>
    <v>1</v>
    <v>23</v>
    <v>5</v>
    <v>6</v>
    <v>Arauca</v>
    <v>9</v>
    <v>10</v>
    <v>Map</v>
    <v>11</v>
    <v>12</v>
    <v>21</v>
    <v>22</v>
    <v>22</v>
    <v>Arauca es uno de los treinta y dos departamentos que, junto con Bogotá, Distrito Capital, forman la República de Colombia. Su capital es la homónima Arauca. Está ubicado al este del país, en la región Orinoquía, limitando al norte y este con Venezuela, al sur con Vichada y Casanare, y al oeste con Boyacá. Con 11 hab/km² es el noveno menos densamente poblado, por delante de Chocó, Casanare, Caquetá, Guaviare, Vaupés, Amazonas, Vichada y Guainía, el menos densamente poblado.</v>
    <v>23</v>
    <v>24</v>
    <v>25</v>
    <v>Arauca</v>
    <v>6</v>
    <v>26</v>
    <v>27</v>
    <v>Arauca</v>
    <v>mdp/vdpid/10106929</v>
    <v>9</v>
  </rv>
  <rv s="0">
    <v>536870912</v>
    <v>Archipiélago de San Andrés</v>
    <v>188ba911-2335-579f-505a-e6bde1ce992c</v>
    <v>es-ES</v>
    <v>Map</v>
  </rv>
  <rv s="1">
    <fb>52.5</fb>
    <v>13</v>
  </rv>
  <rv s="0">
    <v>536870912</v>
    <v>San Andrés</v>
    <v>1484c418-15b8-fe97-d554-9c916061433e</v>
    <v>es-ES</v>
    <v>Map</v>
  </rv>
  <rv s="2">
    <v>3</v>
    <v>11</v>
    <v>34</v>
    <v>0</v>
    <v>Image of Archipiélago de San Andrés</v>
  </rv>
  <rv s="4">
    <v>4</v>
  </rv>
  <rv s="1">
    <fb>61280</fb>
    <v>13</v>
  </rv>
  <rv s="1">
    <fb>16292</fb>
    <v>13</v>
  </rv>
  <rv s="6">
    <v>#VALUE!</v>
    <v>es-ES</v>
    <v>188ba911-2335-579f-505a-e6bde1ce992c</v>
    <v>536870912</v>
    <v>1</v>
    <v>30</v>
    <v>31</v>
    <v>32</v>
    <v>Archipiélago de San Andrés</v>
    <v>33</v>
    <v>10</v>
    <v>Map</v>
    <v>11</v>
    <v>12</v>
    <v>30</v>
    <v>North End</v>
    <v>31</v>
    <v>El Archipiélago de San Andrés, Providencia y Santa Catalina es uno de los treinta y dos departamentos que, junto con el Distrito Capital, forman la República de Colombia. Su capital es San Andrés. Está ubicado al oeste del mar Caribe a 775 km al noroeste de la costa atlántica del territorio continental del país, y a 220 km de las costas orientales de Nicaragua. Con 52 km² es el departamento menos extenso del país, con unos 76 500 hab. en 2015, el quinto menos poblado —por delante de Amazonas, Vichada, Vaupés y Guainía, el menos poblado— y con 1470 hab/km², el más densamente poblado; esto ubica a las islas en una delicada situación de recursos.</v>
    <v>32</v>
    <v>33</v>
    <v>Archipiélago de San Andrés</v>
    <v>6</v>
    <v>34</v>
    <v>35</v>
    <v>Archipiélago de San Andrés</v>
    <v>mdp/vdpid/10106952</v>
    <v>9</v>
  </rv>
  <rv s="0">
    <v>536870912</v>
    <v>Atlántico</v>
    <v>060406d2-f65b-ee44-bba7-291bad263612</v>
    <v>es-ES</v>
    <v>Map</v>
  </rv>
  <rv s="1">
    <fb>3388</fb>
    <v>13</v>
  </rv>
  <rv s="0">
    <v>536870912</v>
    <v>Barranquilla</v>
    <v>42cd2e95-8c26-b0ae-3c59-2f0254dc0b33</v>
    <v>es-ES</v>
    <v>Map</v>
  </rv>
  <rv s="2">
    <v>4</v>
    <v>11</v>
    <v>41</v>
    <v>0</v>
    <v>Image of Atlántico</v>
  </rv>
  <rv s="3">
    <v>https://www.bing.com/search?q=Atl%c3%a1ntico+Colombia&amp;form=skydnc</v>
    <v>Aprenda más con Bing</v>
  </rv>
  <rv s="1">
    <fb>2535517</fb>
    <v>13</v>
  </rv>
  <rv s="1">
    <fb>436926</fb>
    <v>13</v>
  </rv>
  <rv s="7">
    <v>#VALUE!</v>
    <v>es-ES</v>
    <v>060406d2-f65b-ee44-bba7-291bad263612</v>
    <v>536870912</v>
    <v>1</v>
    <v>39</v>
    <v>5</v>
    <v>40</v>
    <v>Atlántico</v>
    <v>9</v>
    <v>10</v>
    <v>Map</v>
    <v>11</v>
    <v>12</v>
    <v>38</v>
    <v>39</v>
    <v>39</v>
    <v>El Atlántico es uno de los treinta y dos departamentos de Colombia. Su capital es Barranquilla. Ubicado en la región Caribe, limita al Norte con el mar Caribe, al Oriente con el río Magdalena y al Occidente con el departamento de Bolívar. Con unos 2 500 000 habitantes en 2015, es el cuarto departamento más poblado —por detrás de Antioquia, Valle del Cauca y Cundinamarca—; con 3 019 km² es el tercero menos extenso —por delante de Quindío y San Andrés y Providencia, el menos extenso— y con 815 hab/km² es el segundo más densamente poblado —por detrás de San Andrés y Providencia.</v>
    <v>40</v>
    <v>41</v>
    <v>Atlántico</v>
    <v>6</v>
    <v>42</v>
    <v>43</v>
    <v>Atlántico</v>
    <v>mdp/vdpid/9422286</v>
    <v>9</v>
  </rv>
  <rv s="0">
    <v>536870912</v>
    <v>Bogotá</v>
    <v>66b24d5c-468c-2dd6-e6ce-34504b6f6cb4</v>
    <v>es-ES</v>
    <v>Map</v>
  </rv>
  <rv s="1">
    <fb>1587</fb>
    <v>13</v>
  </rv>
  <rv s="2">
    <v>5</v>
    <v>11</v>
    <v>50</v>
    <v>0</v>
    <v>Image of Bogotá</v>
  </rv>
  <rv s="3">
    <v>https://www.bing.com/search?q=Bogot%c3%a1&amp;form=skydnc</v>
    <v>Aprenda más con Bing</v>
  </rv>
  <rv s="0">
    <v>805306368</v>
    <v>Enrique Peñalosa (Alcalde)</v>
    <v>7a6dc3e5-cc3a-6a13-a900-b39f2365d479</v>
    <v>es-ES</v>
    <v>Generic</v>
  </rv>
  <rv s="4">
    <v>5</v>
  </rv>
  <rv s="1">
    <fb>7412566</fb>
    <v>13</v>
  </rv>
  <rv s="1">
    <fb>1762685</fb>
    <v>13</v>
  </rv>
  <rv s="8">
    <v>#VALUE!</v>
    <v>es-ES</v>
    <v>66b24d5c-468c-2dd6-e6ce-34504b6f6cb4</v>
    <v>536870912</v>
    <v>1</v>
    <v>47</v>
    <v>48</v>
    <v>49</v>
    <v>Bogotá</v>
    <v>9</v>
    <v>10</v>
    <v>Map</v>
    <v>11</v>
    <v>12</v>
    <v>46</v>
    <v>Bogotá es la capital de la República de Colombia y también capital del departamento de Cundinamarca. Está administrada como Distrito Capital, y goza de autonomía para la gestión de sus intereses dentro de los límites de la Constitución y la ley. A diferencia de los demás distritos de Colombia, Bogotá es una entidad territorial de primer orden, con las atribuciones administrativas que la ley confiere a los departamentos. Está constituida por 20 localidades y es el epicentro político, económico, administrativo, industrial, artístico, cultural, deportivo y turístico del país.</v>
    <v>47</v>
    <v>48</v>
    <v>50</v>
    <v>Bogotá</v>
    <v>6</v>
    <v>51</v>
    <v>52</v>
    <v>Bogotá</v>
    <v>mdp/vdpid/10106923</v>
    <v>9</v>
  </rv>
  <rv s="0">
    <v>536870912</v>
    <v>Bolívar</v>
    <v>38fa99f2-3e47-af72-2f25-81f620fe1128</v>
    <v>es-ES</v>
    <v>Map</v>
  </rv>
  <rv s="1">
    <fb>25978</fb>
    <v>13</v>
  </rv>
  <rv s="0">
    <v>536870912</v>
    <v>Cartagena de Indias</v>
    <v>722cd66d-65f4-7a40-33a0-17719bf6238a</v>
    <v>es-ES</v>
    <v>Map</v>
  </rv>
  <rv s="2">
    <v>6</v>
    <v>11</v>
    <v>57</v>
    <v>0</v>
    <v>Image of Bolívar</v>
  </rv>
  <rv s="3">
    <v>https://www.bing.com/search?q=Bol%c3%advar+Colombia&amp;form=skydnc</v>
    <v>Aprenda más con Bing</v>
  </rv>
  <rv s="4">
    <v>6</v>
  </rv>
  <rv s="1">
    <fb>2070110</fb>
    <v>13</v>
  </rv>
  <rv s="1">
    <fb>391055</fb>
    <v>13</v>
  </rv>
  <rv s="5">
    <v>#VALUE!</v>
    <v>es-ES</v>
    <v>38fa99f2-3e47-af72-2f25-81f620fe1128</v>
    <v>536870912</v>
    <v>1</v>
    <v>56</v>
    <v>5</v>
    <v>6</v>
    <v>Bolívar</v>
    <v>9</v>
    <v>10</v>
    <v>Map</v>
    <v>11</v>
    <v>12</v>
    <v>55</v>
    <v>56</v>
    <v>56</v>
    <v>Bolívar es uno de los treinta y dos departamentos que, junto con Bogotá, Distrito Capital, forman la República de Colombia. Su capital es Cartagena de Indias, principal destino turístico del país. Está ubicado en la región Caribe, limitando al norte con el mar Caribe, al noreste con Atlántico, al este con Magdalena y Cesar, al sureste con Santander, al suroeste con Antioquia y al oeste con Córdoba y Sucre. Con unos 2 100 000 habitantes en 2015, es el quinto departamento más poblado. Fue uno de los nueve estados originales de los Estados Unidos de Colombia. El departamento está nombrado en honor a Simón Bolívar. Está conformado por 48 municipios y 1 distrito.</v>
    <v>57</v>
    <v>58</v>
    <v>59</v>
    <v>Bolívar</v>
    <v>6</v>
    <v>60</v>
    <v>61</v>
    <v>Bolívar</v>
    <v>mdp/vdpid/9421486</v>
    <v>9</v>
  </rv>
  <rv s="0">
    <v>536870912</v>
    <v>Boyacá</v>
    <v>951b3076-f33d-486b-9b35-d6d83aad8b98</v>
    <v>es-ES</v>
    <v>Map</v>
  </rv>
  <rv s="1">
    <fb>23189</fb>
    <v>13</v>
  </rv>
  <rv s="0">
    <v>536870912</v>
    <v>Tunja</v>
    <v>27d685ee-2724-70fe-3ed2-724fbc283d31</v>
    <v>es-ES</v>
    <v>Map</v>
  </rv>
  <rv s="2">
    <v>7</v>
    <v>11</v>
    <v>62</v>
    <v>0</v>
    <v>Image of Boyacá</v>
  </rv>
  <rv s="3">
    <v>https://www.bing.com/search?q=Boyac%c3%a1&amp;form=skydnc</v>
    <v>Aprenda más con Bing</v>
  </rv>
  <rv s="4">
    <v>7</v>
  </rv>
  <rv s="1">
    <fb>1217376</fb>
    <v>13</v>
  </rv>
  <rv s="1">
    <fb>336296</fb>
    <v>13</v>
  </rv>
  <rv s="5">
    <v>#VALUE!</v>
    <v>es-ES</v>
    <v>951b3076-f33d-486b-9b35-d6d83aad8b98</v>
    <v>536870912</v>
    <v>1</v>
    <v>61</v>
    <v>5</v>
    <v>6</v>
    <v>Boyacá</v>
    <v>9</v>
    <v>10</v>
    <v>Map</v>
    <v>11</v>
    <v>12</v>
    <v>64</v>
    <v>65</v>
    <v>65</v>
    <v>Boyacá es uno de los treinta y dos departamentos que, junto con Bogotá, Distrito Capital, forman la República de Colombia. Su capital es Tunja. Está ubicado en el centro-este del país, en la región andina, limitando al norte con Santander y Norte de Santander, al noreste con Venezuela y Arauca, al este con Casanare, al sur con Cundinamarca y al oeste con Caldas y Antioquia.</v>
    <v>66</v>
    <v>67</v>
    <v>68</v>
    <v>Boyacá</v>
    <v>6</v>
    <v>69</v>
    <v>70</v>
    <v>Boyacá</v>
    <v>mdp/vdpid/10106930</v>
    <v>9</v>
  </rv>
  <rv s="0">
    <v>536870912</v>
    <v>Caldas</v>
    <v>85871477-49bf-4c76-2b8d-3f2500f444d8</v>
    <v>es-ES</v>
    <v>Map</v>
  </rv>
  <rv s="1">
    <fb>7888</fb>
    <v>13</v>
  </rv>
  <rv s="0">
    <v>536870912</v>
    <v>Manizales</v>
    <v>bd9d0749-454d-d6e3-1695-5fdb48ea0d4f</v>
    <v>es-ES</v>
    <v>Map</v>
  </rv>
  <rv s="2">
    <v>8</v>
    <v>11</v>
    <v>67</v>
    <v>0</v>
    <v>Image of Caldas</v>
  </rv>
  <rv s="3">
    <v>https://www.bing.com/search?q=Caldas&amp;form=skydnc</v>
    <v>Aprenda más con Bing</v>
  </rv>
  <rv s="4">
    <v>8</v>
  </rv>
  <rv s="1">
    <fb>998255</fb>
    <v>13</v>
  </rv>
  <rv s="1">
    <fb>256532</fb>
    <v>13</v>
  </rv>
  <rv s="5">
    <v>#VALUE!</v>
    <v>es-ES</v>
    <v>85871477-49bf-4c76-2b8d-3f2500f444d8</v>
    <v>536870912</v>
    <v>1</v>
    <v>66</v>
    <v>5</v>
    <v>6</v>
    <v>Caldas</v>
    <v>9</v>
    <v>10</v>
    <v>Map</v>
    <v>11</v>
    <v>12</v>
    <v>73</v>
    <v>74</v>
    <v>74</v>
    <v>Caldas es uno de los treinta y dos departamentos que, junto con Bogotá, Distrito Capital, forman la República de Colombia. Su capital es Manizales. Está ubicado en el centro del país, en la región andina, limitando al norte con Antioquia, al noreste con Boyacá, al este con Cundinamarca, al sur con Tolima y Risaralda y al oeste con Risaralda. Con 7888 km² es el quinto departamento menos extenso —por delante de Risaralda, Atlántico, Quindío y San Andrés y Providencia, el menos extenso— y con 125 hab/km², el sexto más densamente poblado, por detrás de San Andrés y Providencia, Atlántico, Quindío, Risaralda y Valle del Cauca.</v>
    <v>75</v>
    <v>76</v>
    <v>77</v>
    <v>Caldas</v>
    <v>6</v>
    <v>78</v>
    <v>79</v>
    <v>Caldas</v>
    <v>mdp/vdpid/5575</v>
    <v>9</v>
  </rv>
  <rv s="0">
    <v>536870912</v>
    <v>Caquetá</v>
    <v>52c6ce36-10f4-7316-b10a-41d0eb67ac75</v>
    <v>es-ES</v>
    <v>Map</v>
  </rv>
  <rv s="1">
    <fb>88965</fb>
    <v>13</v>
  </rv>
  <rv s="0">
    <v>536870912</v>
    <v>Florencia</v>
    <v>cd593b92-5ec9-6358-d982-76274f18d53c</v>
    <v>es-ES</v>
    <v>Map</v>
  </rv>
  <rv s="2">
    <v>9</v>
    <v>11</v>
    <v>74</v>
    <v>0</v>
    <v>Image of Caquetá</v>
  </rv>
  <rv s="3">
    <v>https://www.bing.com/search?q=Caquet%c3%a1&amp;form=skydnc</v>
    <v>Aprenda más con Bing</v>
  </rv>
  <rv s="4">
    <v>9</v>
  </rv>
  <rv s="1">
    <fb>401849</fb>
    <v>13</v>
  </rv>
  <rv s="1">
    <fb>80076</fb>
    <v>13</v>
  </rv>
  <rv s="5">
    <v>#VALUE!</v>
    <v>es-ES</v>
    <v>52c6ce36-10f4-7316-b10a-41d0eb67ac75</v>
    <v>536870912</v>
    <v>1</v>
    <v>73</v>
    <v>5</v>
    <v>6</v>
    <v>Caquetá</v>
    <v>9</v>
    <v>10</v>
    <v>Map</v>
    <v>11</v>
    <v>12</v>
    <v>82</v>
    <v>83</v>
    <v>83</v>
    <v>Caquetá es uno de los treinta y dos departamentos que, junto con Bogotá, Distrito Capital, forman la República de Colombia. Su capital es Florencia. Está ubicado al sur del país, en la región Amazonia, limitando al norte con Meta y Guaviare, al noreste con Vaupés, al sur con Amazonas y Putumayo, y al oeste con Cauca y Huila. Con 88 965 km² es el tercer departamento más extenso —por detrás de Amazonas y Vichada— y con 5,37 hab/km², el sexto menos densamente poblado, por delante de Guaviare, Vaupés, Amazonas, Vichada y Guainía, el menos densamente poblado.</v>
    <v>84</v>
    <v>85</v>
    <v>86</v>
    <v>Caquetá</v>
    <v>6</v>
    <v>87</v>
    <v>88</v>
    <v>Caquetá</v>
    <v>mdp/vdpid/10106918</v>
    <v>9</v>
  </rv>
  <rv s="0">
    <v>536870912</v>
    <v>Casanare</v>
    <v>e7b3ed4f-03e8-7516-f976-b525e8a0b565</v>
    <v>es-ES</v>
    <v>Map</v>
  </rv>
  <rv s="1">
    <fb>44640</fb>
    <v>13</v>
  </rv>
  <rv s="0">
    <v>536870912</v>
    <v>Yopal</v>
    <v>b5d1013d-669c-c464-2466-3c8409cb17e0</v>
    <v>es-ES</v>
    <v>Map</v>
  </rv>
  <rv s="2">
    <v>10</v>
    <v>11</v>
    <v>79</v>
    <v>0</v>
    <v>Image of Casanare</v>
  </rv>
  <rv s="3">
    <v>https://www.bing.com/search?q=Casanare&amp;form=skydnc</v>
    <v>Aprenda más con Bing</v>
  </rv>
  <rv s="4">
    <v>10</v>
  </rv>
  <rv s="1">
    <fb>420504</fb>
    <v>13</v>
  </rv>
  <rv s="1">
    <fb>73701</fb>
    <v>13</v>
  </rv>
  <rv s="5">
    <v>#VALUE!</v>
    <v>es-ES</v>
    <v>e7b3ed4f-03e8-7516-f976-b525e8a0b565</v>
    <v>536870912</v>
    <v>1</v>
    <v>78</v>
    <v>5</v>
    <v>6</v>
    <v>Casanare</v>
    <v>9</v>
    <v>10</v>
    <v>Map</v>
    <v>11</v>
    <v>12</v>
    <v>91</v>
    <v>92</v>
    <v>92</v>
    <v>Casanare es uno de los treinta y dos departamentos que, junto con Bogotá, Distrito Capital, forman la República de Colombia. Su capital es Yopal. Está ubicado en la región Orinoquía, limitando al norte con Arauca, al este con Vichada, al sur con Meta, al oeste con Cundinamarca y al noroeste con Boyacá. Con 44 490 km² es el décimo departamento más extenso —por detrás de Amazonas, Vichada, Caquetá, Meta, Guainía, Antioquia, Vaupés, Guaviare y Chocó— y con 8 hab/km², el séptimo menos densamente poblado, por delante de Caquetá, Guaviare, Vaupés, Amazonas, Vichada y Guainía, el menos densamente poblado.</v>
    <v>93</v>
    <v>94</v>
    <v>95</v>
    <v>Casanare</v>
    <v>6</v>
    <v>96</v>
    <v>97</v>
    <v>Casanare</v>
    <v>mdp/vdpid/10106928</v>
    <v>9</v>
  </rv>
  <rv s="0">
    <v>536870912</v>
    <v>Cauca</v>
    <v>7b3864e4-af68-447f-d9bc-075dd9085ef8</v>
    <v>es-ES</v>
    <v>Map</v>
  </rv>
  <rv s="1">
    <fb>29308</fb>
    <v>13</v>
  </rv>
  <rv s="0">
    <v>536870912</v>
    <v>Popayán</v>
    <v>00cf04a3-1af5-9cf7-1cb0-ff1a2de87d79</v>
    <v>es-ES</v>
    <v>Map</v>
  </rv>
  <rv s="2">
    <v>11</v>
    <v>11</v>
    <v>84</v>
    <v>0</v>
    <v>Image of Cauca</v>
  </rv>
  <rv s="3">
    <v>https://www.bing.com/search?q=Cauca+Colombia&amp;form=skydnc</v>
    <v>Aprenda más con Bing</v>
  </rv>
  <rv s="1">
    <fb>1464488</fb>
    <v>13</v>
  </rv>
  <rv s="1">
    <fb>294069</fb>
    <v>13</v>
  </rv>
  <rv s="7">
    <v>#VALUE!</v>
    <v>es-ES</v>
    <v>7b3864e4-af68-447f-d9bc-075dd9085ef8</v>
    <v>536870912</v>
    <v>1</v>
    <v>83</v>
    <v>5</v>
    <v>40</v>
    <v>Cauca</v>
    <v>9</v>
    <v>10</v>
    <v>Map</v>
    <v>11</v>
    <v>12</v>
    <v>100</v>
    <v>101</v>
    <v>101</v>
    <v>Cauca es uno de los treinta y dos departamentos que, junto a Bogotá, Distrito Capital, conforman la República de Colombia. Su capital es Popayán. Está ubicado al suroccidente del país en las regiones andina y Pacífica, limitando al norte con Valle del Cauca y Tolima, al oriente con Huila, al suroriente con Caquetá, al sur con Putumayo y Nariño, y al noroccidente con el océano Pacífico. Con 1 404 313 habitantes en 2017, es el décimo departamento más poblado del país.</v>
    <v>102</v>
    <v>103</v>
    <v>Cauca</v>
    <v>6</v>
    <v>104</v>
    <v>105</v>
    <v>Cauca</v>
    <v>mdp/vdpid/9419845</v>
    <v>9</v>
  </rv>
  <rv s="0">
    <v>536870912</v>
    <v>Cesar</v>
    <v>acf0353b-c9e7-bf27-fe4d-0e199bc80085</v>
    <v>es-ES</v>
    <v>Map</v>
  </rv>
  <rv s="1">
    <fb>22905</fb>
    <v>13</v>
  </rv>
  <rv s="0">
    <v>536870912</v>
    <v>Valledupar</v>
    <v>6fe413f4-0dd2-f600-611d-ac12bfd296ec</v>
    <v>es-ES</v>
    <v>Map</v>
  </rv>
  <rv s="2">
    <v>12</v>
    <v>11</v>
    <v>89</v>
    <v>0</v>
    <v>Image of Cesar</v>
  </rv>
  <rv s="3">
    <v>https://www.bing.com/search?q=Cesar+Department&amp;form=skydnc</v>
    <v>Aprenda más con Bing</v>
  </rv>
  <rv s="4">
    <v>11</v>
  </rv>
  <rv s="1">
    <fb>1200574</fb>
    <v>13</v>
  </rv>
  <rv s="1">
    <fb>204391</fb>
    <v>13</v>
  </rv>
  <rv s="5">
    <v>#VALUE!</v>
    <v>es-ES</v>
    <v>acf0353b-c9e7-bf27-fe4d-0e199bc80085</v>
    <v>536870912</v>
    <v>1</v>
    <v>88</v>
    <v>5</v>
    <v>6</v>
    <v>Cesar</v>
    <v>9</v>
    <v>10</v>
    <v>Map</v>
    <v>11</v>
    <v>12</v>
    <v>108</v>
    <v>109</v>
    <v>109</v>
    <v>Cesar es uno de los treinta y dos departamentos que, junto con Bogotá, Distrito Capital, forman la República de Colombia. Su capital es Valledupar. Está ubicado al noreste del país, en las regiones andina y Caribe, limitando al norte con La Guajira, al este con Venezuela, al sureste con Norte de Santander, al sur con Santander, al suroeste con Bolívar y al oeste con Magdalena.</v>
    <v>110</v>
    <v>111</v>
    <v>112</v>
    <v>Cesar</v>
    <v>6</v>
    <v>113</v>
    <v>114</v>
    <v>Cesar</v>
    <v>mdp/vdpid/10106947</v>
    <v>9</v>
  </rv>
  <rv s="0">
    <v>536870912</v>
    <v>Chocó</v>
    <v>a03f5bb0-fdf4-7ba6-1aa2-98634d5ec680</v>
    <v>es-ES</v>
    <v>Map</v>
  </rv>
  <rv s="1">
    <fb>46530</fb>
    <v>13</v>
  </rv>
  <rv s="0">
    <v>536870912</v>
    <v>Quibdó</v>
    <v>7800a32f-f875-4138-2f4b-2bacf3f15e52</v>
    <v>es-ES</v>
    <v>Map</v>
  </rv>
  <rv s="2">
    <v>13</v>
    <v>11</v>
    <v>96</v>
    <v>0</v>
    <v>Image of Chocó</v>
  </rv>
  <rv s="3">
    <v>https://www.bing.com/search?q=Choc%c3%b3&amp;form=skydnc</v>
    <v>Aprenda más con Bing</v>
  </rv>
  <rv s="4">
    <v>12</v>
  </rv>
  <rv s="1">
    <fb>534826</fb>
    <v>13</v>
  </rv>
  <rv s="1">
    <fb>97424</fb>
    <v>13</v>
  </rv>
  <rv s="5">
    <v>#VALUE!</v>
    <v>es-ES</v>
    <v>a03f5bb0-fdf4-7ba6-1aa2-98634d5ec680</v>
    <v>536870912</v>
    <v>1</v>
    <v>95</v>
    <v>5</v>
    <v>6</v>
    <v>Chocó</v>
    <v>9</v>
    <v>10</v>
    <v>Map</v>
    <v>11</v>
    <v>12</v>
    <v>117</v>
    <v>118</v>
    <v>118</v>
    <v>Chocó es uno de los treinta y dos departamentos que, junto con Bogotá, Distrito Capital, forman la República de Colombia. Su capital es Quibdó. Está ubicado al noroeste del país, en las regiones andina y Pacífico, limitando al norte con Panamá y el mar Caribe, al noreste con Antioquia, al este con Risaralda y Valle del Cauca, al sur con Valle del Cauca y al oeste con el océano Pacífico. Con 46 530 km² es el noveno departamento más extenso —por detrás de Amazonas, Vichada, Caquetá, Meta, Guainía, Antioquia, Vaupés y Guaviare— y con 10,75 hab/km², el octavo menos densamente poblado, por delante de Casanare, Caquetá, Guaviare, Vaupés, Amazonas, Vichada y Guainía, el menos densamente poblado.</v>
    <v>119</v>
    <v>120</v>
    <v>121</v>
    <v>Chocó</v>
    <v>6</v>
    <v>122</v>
    <v>123</v>
    <v>Chocó</v>
    <v>mdp/vdpid/10106932</v>
    <v>9</v>
  </rv>
  <rv s="0">
    <v>536870912</v>
    <v>Córdoba</v>
    <v>351fe87f-ca62-b128-b52c-3edd6fa6b80f</v>
    <v>es-ES</v>
    <v>Map</v>
  </rv>
  <rv s="1">
    <fb>25020</fb>
    <v>13</v>
  </rv>
  <rv s="0">
    <v>536870912</v>
    <v>Montería</v>
    <v>93a2a83d-0f56-b138-74ba-8c68692fbc74</v>
    <v>es-ES</v>
    <v>Map</v>
  </rv>
  <rv s="2">
    <v>14</v>
    <v>11</v>
    <v>102</v>
    <v>0</v>
    <v>Image of Córdoba</v>
  </rv>
  <rv s="3">
    <v>https://www.bing.com/search?q=C%c3%b3rdoba+Colombia&amp;form=skydnc</v>
    <v>Aprenda más con Bing</v>
  </rv>
  <rv s="1">
    <fb>1784783</fb>
    <v>13</v>
  </rv>
  <rv s="1">
    <fb>315928</fb>
    <v>13</v>
  </rv>
  <rv s="7">
    <v>#VALUE!</v>
    <v>es-ES</v>
    <v>351fe87f-ca62-b128-b52c-3edd6fa6b80f</v>
    <v>536870912</v>
    <v>1</v>
    <v>101</v>
    <v>5</v>
    <v>40</v>
    <v>Córdoba</v>
    <v>9</v>
    <v>10</v>
    <v>Map</v>
    <v>11</v>
    <v>12</v>
    <v>126</v>
    <v>127</v>
    <v>127</v>
    <v>Córdoba es uno de los 32 departamentos que forman la República de Colombia. Su capital es Montería. Está ubicado al norte del país, en la región Caribe, limitando al norte con el mar Caribe, al este con Sucre y Bolívar, y al sur y oeste con Antioquia. Con 1 710 000 habitantes en 2015 es el octavo departamento más poblado, por detrás de Antioquia, Valle del Cauca, Cundinamarca, Atlántico, Bolívar, Santander y Nariño. Fue creado en 1952.</v>
    <v>128</v>
    <v>129</v>
    <v>Córdoba</v>
    <v>6</v>
    <v>130</v>
    <v>131</v>
    <v>Córdoba</v>
    <v>mdp/vdpid/9418692</v>
    <v>9</v>
  </rv>
  <rv s="0">
    <v>536870912</v>
    <v>Cundinamarca</v>
    <v>26fc374f-923b-d32c-4651-e3e8c06fc3ed</v>
    <v>es-ES</v>
    <v>Map</v>
  </rv>
  <rv s="1">
    <fb>22623</fb>
    <v>13</v>
  </rv>
  <rv s="2">
    <v>15</v>
    <v>11</v>
    <v>107</v>
    <v>0</v>
    <v>Image of Cundinamarca</v>
  </rv>
  <rv s="3">
    <v>https://www.bing.com/search?q=Cundinamarca&amp;form=skydnc</v>
    <v>Aprenda más con Bing</v>
  </rv>
  <rv s="4">
    <v>13</v>
  </rv>
  <rv s="1">
    <fb>2919060</fb>
    <v>13</v>
  </rv>
  <rv s="1">
    <fb>596082</fb>
    <v>13</v>
  </rv>
  <rv s="5">
    <v>#VALUE!</v>
    <v>es-ES</v>
    <v>26fc374f-923b-d32c-4651-e3e8c06fc3ed</v>
    <v>536870912</v>
    <v>1</v>
    <v>106</v>
    <v>5</v>
    <v>6</v>
    <v>Cundinamarca</v>
    <v>9</v>
    <v>10</v>
    <v>Map</v>
    <v>11</v>
    <v>12</v>
    <v>134</v>
    <v>45</v>
    <v>45</v>
    <v>Cundinamarca es uno de los 32 departamentos que, junto con el Distrito Capital de Bogotá, forman la República de Colombia. Su capital es Bogotá, la capital del país. Está ubicado en el centro del país, en la región andina, limitando al norte con Boyacá, al este con Casanare, al sur con Meta y Huila, al oeste con Tolima y Caldas, y con el distrito capital de Bogotá al que engloba excepto por la frontera sur de este.</v>
    <v>135</v>
    <v>136</v>
    <v>137</v>
    <v>Cundinamarca</v>
    <v>6</v>
    <v>138</v>
    <v>139</v>
    <v>Cundinamarca</v>
    <v>mdp/vdpid/10106925</v>
    <v>9</v>
  </rv>
  <rv s="0">
    <v>536870912</v>
    <v>Guainía</v>
    <v>8651c982-77dc-b5af-4197-627d13648685</v>
    <v>es-ES</v>
    <v>Map</v>
  </rv>
  <rv s="1">
    <fb>72238</fb>
    <v>13</v>
  </rv>
  <rv s="0">
    <v>536870912</v>
    <v>Inírida</v>
    <v>ae3aba96-df05-18f2-a85d-4eeb8754f289</v>
    <v>es-ES</v>
    <v>Map</v>
  </rv>
  <rv s="2">
    <v>16</v>
    <v>11</v>
    <v>114</v>
    <v>0</v>
    <v>Image of Guainía</v>
  </rv>
  <rv s="3">
    <v>https://www.bing.com/search?q=Guain%c3%ada&amp;form=skydnc</v>
    <v>Aprenda más con Bing</v>
  </rv>
  <rv s="4">
    <v>14</v>
  </rv>
  <rv s="1">
    <fb>48114</fb>
    <v>13</v>
  </rv>
  <rv s="1">
    <fb>5123</fb>
    <v>13</v>
  </rv>
  <rv s="5">
    <v>#VALUE!</v>
    <v>es-ES</v>
    <v>8651c982-77dc-b5af-4197-627d13648685</v>
    <v>536870912</v>
    <v>1</v>
    <v>113</v>
    <v>5</v>
    <v>6</v>
    <v>Guainía</v>
    <v>9</v>
    <v>10</v>
    <v>Map</v>
    <v>11</v>
    <v>12</v>
    <v>142</v>
    <v>143</v>
    <v>143</v>
    <v>Guainía es uno de los treinta y dos departamentos que, junto con Bogotá, Distrito Capital, forman la República de Colombia. Su capital es Inírida. Está ubicado al este del país, en la región Amazonia, limitando al norte con Vichada, al este con Venezuela, al sur con Brasil, al suroeste con Vaupés y al oeste con Guaviare. Con 72 238 km² es el quinto departamento más extenso —por detrás de Amazonas, Vichada, Caquetá y Meta—, con unos 40 000 hab. en 2015, el menos poblado y con 0,56 hab/km², el menos densamente poblado. Antiguamente era una comisaría, pero desde 1991 es oficialmente un departamento.</v>
    <v>144</v>
    <v>145</v>
    <v>146</v>
    <v>Guainía</v>
    <v>6</v>
    <v>147</v>
    <v>148</v>
    <v>Guainía</v>
    <v>mdp/vdpid/10106921</v>
    <v>9</v>
  </rv>
  <rv s="0">
    <v>536870912</v>
    <v>Guaviare</v>
    <v>fe72a3d7-3b52-1552-6e5d-28dca99e051b</v>
    <v>es-ES</v>
    <v>Map</v>
  </rv>
  <rv s="1">
    <fb>53460</fb>
    <v>13</v>
  </rv>
  <rv s="0">
    <v>536870912</v>
    <v>San José del Guaviare</v>
    <v>b50bf78b-7c50-9058-839d-9d37ecb96ffb</v>
    <v>es-ES</v>
    <v>Map</v>
  </rv>
  <rv s="2">
    <v>17</v>
    <v>11</v>
    <v>119</v>
    <v>0</v>
    <v>Image of Guaviare</v>
  </rv>
  <rv s="3">
    <v>https://www.bing.com/search?q=Guaviare&amp;form=skydnc</v>
    <v>Aprenda más con Bing</v>
  </rv>
  <rv s="4">
    <v>15</v>
  </rv>
  <rv s="1">
    <fb>82767</fb>
    <v>13</v>
  </rv>
  <rv s="1">
    <fb>13640</fb>
    <v>13</v>
  </rv>
  <rv s="5">
    <v>#VALUE!</v>
    <v>es-ES</v>
    <v>fe72a3d7-3b52-1552-6e5d-28dca99e051b</v>
    <v>536870912</v>
    <v>1</v>
    <v>118</v>
    <v>5</v>
    <v>6</v>
    <v>Guaviare</v>
    <v>9</v>
    <v>10</v>
    <v>Map</v>
    <v>11</v>
    <v>12</v>
    <v>151</v>
    <v>152</v>
    <v>152</v>
    <v>Guaviare es uno de los treinta y dos departamentos que, junto con Bogotá, Distrito Capital, forman la República de Colombia. Su capital es San José del Guaviare. Está ubicado en la región Amazonia, limitando al norte con Meta, al noreste con Vichada y al sur con Vaupés y Caquetá. Con unos 108 000 hab. en 2015 es el sexto departamento menos poblado —por delante de San Andrés y Providencia, Amazonas, Vichada, Vaupés y Guainía, el menos poblado—, con 52 957 km², el octavo más extenso —por detrás de Amazonas, Vichada, Caquetá, Meta, Guainía, Antioquia y Vaupés— y con 2,04 hab/km², el quinto menos densamente poblado, por delante de Vaupés, Amazonas, Vichada y Guainía, el menos densamente poblado.</v>
    <v>153</v>
    <v>154</v>
    <v>155</v>
    <v>Guaviare</v>
    <v>6</v>
    <v>156</v>
    <v>157</v>
    <v>Guaviare</v>
    <v>mdp/vdpid/10106919</v>
    <v>9</v>
  </rv>
  <rv s="0">
    <v>536870912</v>
    <v>Huila</v>
    <v>2752ef70-1772-e264-2348-e4146224c108</v>
    <v>es-ES</v>
    <v>Map</v>
  </rv>
  <rv s="1">
    <fb>19890</fb>
    <v>13</v>
  </rv>
  <rv s="0">
    <v>536870912</v>
    <v>Neiva</v>
    <v>1ba988f0-6907-b536-88ad-b89bb1269fc5</v>
    <v>es-ES</v>
    <v>Map</v>
  </rv>
  <rv s="2">
    <v>18</v>
    <v>11</v>
    <v>124</v>
    <v>0</v>
    <v>Image of Huila</v>
  </rv>
  <rv s="3">
    <v>https://www.bing.com/search?q=Huila&amp;form=skydnc</v>
    <v>Aprenda más con Bing</v>
  </rv>
  <rv s="4">
    <v>16</v>
  </rv>
  <rv s="1">
    <fb>1200386</fb>
    <v>13</v>
  </rv>
  <rv s="1">
    <fb>253348</fb>
    <v>13</v>
  </rv>
  <rv s="5">
    <v>#VALUE!</v>
    <v>es-ES</v>
    <v>2752ef70-1772-e264-2348-e4146224c108</v>
    <v>536870912</v>
    <v>1</v>
    <v>123</v>
    <v>5</v>
    <v>6</v>
    <v>Huila</v>
    <v>9</v>
    <v>10</v>
    <v>Map</v>
    <v>11</v>
    <v>12</v>
    <v>160</v>
    <v>161</v>
    <v>161</v>
    <v>Huila es uno de los treinta y dos departamentos que junto con Bogotá, Distrito Capital, forman la República de Colombia. Su capital es Neiva. Está ubicado al suroeste del país, en la región andina, limitando al norte con Tolima y Cundinamarca, al este con Meta, al sur con Caquetá y al oeste con Cauca. Con 19 890 km², es el séptimo departamento menos extenso, por delante de Sucre, Caldas, Risaralda, Atlántico, Quindío y San Andrés y Providencia.</v>
    <v>162</v>
    <v>163</v>
    <v>164</v>
    <v>Huila</v>
    <v>6</v>
    <v>165</v>
    <v>166</v>
    <v>Huila</v>
    <v>mdp/vdpid/10106920</v>
    <v>9</v>
  </rv>
  <rv s="0">
    <v>536870912</v>
    <v>La Guajira</v>
    <v>5dadb66e-c4f1-8556-c08f-671a606edf84</v>
    <v>es-ES</v>
    <v>Map</v>
  </rv>
  <rv s="1">
    <fb>20848</fb>
    <v>13</v>
  </rv>
  <rv s="0">
    <v>536870912</v>
    <v>Riohacha</v>
    <v>f49d0eea-63a6-74bd-7610-26e440494dda</v>
    <v>es-ES</v>
    <v>Map</v>
  </rv>
  <rv s="0">
    <v>536870912</v>
    <v>Uribia</v>
    <v>079ebe16-eeaa-f321-420d-7a8c4b2a599d</v>
    <v>es-ES</v>
    <v>Map</v>
  </rv>
  <rv s="2">
    <v>19</v>
    <v>11</v>
    <v>129</v>
    <v>0</v>
    <v>Image of La Guajira</v>
  </rv>
  <rv s="3">
    <v>https://www.bing.com/search?q=La+Guajira&amp;form=skydnc</v>
    <v>Aprenda más con Bing</v>
  </rv>
  <rv s="4">
    <v>17</v>
  </rv>
  <rv s="1">
    <fb>880560</fb>
    <v>13</v>
  </rv>
  <rv s="1">
    <fb>123078</fb>
    <v>13</v>
  </rv>
  <rv s="5">
    <v>#VALUE!</v>
    <v>es-ES</v>
    <v>5dadb66e-c4f1-8556-c08f-671a606edf84</v>
    <v>536870912</v>
    <v>1</v>
    <v>128</v>
    <v>5</v>
    <v>6</v>
    <v>La Guajira</v>
    <v>9</v>
    <v>10</v>
    <v>Map</v>
    <v>11</v>
    <v>12</v>
    <v>169</v>
    <v>170</v>
    <v>171</v>
    <v>La Guajira es uno de los treinta y dos departamentos que, junto con Bogotá, Distrito Capital, forman la República de Colombia. Su capital es Riohacha. Está ubicado en el extremo noreste del país, en la región Caribe, limitando al norte y este con el mar Caribe, al sureste con Venezuela, al sur con Cesar y al oeste con Magdalena.</v>
    <v>172</v>
    <v>173</v>
    <v>174</v>
    <v>La Guajira</v>
    <v>6</v>
    <v>175</v>
    <v>176</v>
    <v>La Guajira</v>
    <v>mdp/vdpid/10106951</v>
    <v>9</v>
  </rv>
  <rv s="0">
    <v>536870912</v>
    <v>Magdalena</v>
    <v>dcdd93f1-b99c-7653-25fe-53654ad52fa2</v>
    <v>es-ES</v>
    <v>Map</v>
  </rv>
  <rv s="1">
    <fb>23188</fb>
    <v>13</v>
  </rv>
  <rv s="0">
    <v>536870912</v>
    <v>Santa Marta</v>
    <v>d09d4730-feb7-30ca-9a61-7c9689075b16</v>
    <v>es-ES</v>
    <v>Map</v>
  </rv>
  <rv s="2">
    <v>20</v>
    <v>11</v>
    <v>134</v>
    <v>0</v>
    <v>Image of Magdalena</v>
  </rv>
  <rv s="3">
    <v>https://www.bing.com/search?q=Magdalena+Colombia&amp;form=skydnc</v>
    <v>Aprenda más con Bing</v>
  </rv>
  <rv s="1">
    <fb>1341746</fb>
    <v>13</v>
  </rv>
  <rv s="1">
    <fb>244942</fb>
    <v>13</v>
  </rv>
  <rv s="7">
    <v>#VALUE!</v>
    <v>es-ES</v>
    <v>dcdd93f1-b99c-7653-25fe-53654ad52fa2</v>
    <v>536870912</v>
    <v>1</v>
    <v>133</v>
    <v>5</v>
    <v>40</v>
    <v>Magdalena</v>
    <v>9</v>
    <v>10</v>
    <v>Map</v>
    <v>11</v>
    <v>12</v>
    <v>179</v>
    <v>180</v>
    <v>180</v>
    <v>Magdalena es un departamento de Colombia. Su capital es Santa Marta. Está ubicado al noreste del país, en la región Caribe, limitando al norte con el mar Caribe, al noreste con La Guajira, al este con Cesar, al sur y oeste con Bolívar y al noroeste con Atlántico.</v>
    <v>181</v>
    <v>182</v>
    <v>Magdalena</v>
    <v>6</v>
    <v>183</v>
    <v>184</v>
    <v>Magdalena</v>
    <v>mdp/vdpid/9408415</v>
    <v>9</v>
  </rv>
  <rv s="0">
    <v>536870912</v>
    <v>Meta</v>
    <v>30c3c263-a281-f2d2-6787-511d37d41ddf</v>
    <v>es-ES</v>
    <v>Map</v>
  </rv>
  <rv s="1">
    <fb>85635</fb>
    <v>13</v>
  </rv>
  <rv s="0">
    <v>536870912</v>
    <v>Villavicencio</v>
    <v>061f744c-689b-fc4e-336d-58ff74f02bb7</v>
    <v>es-ES</v>
    <v>Map</v>
  </rv>
  <rv s="2">
    <v>21</v>
    <v>11</v>
    <v>139</v>
    <v>0</v>
    <v>Image of Meta</v>
  </rv>
  <rv s="3">
    <v>https://www.bing.com/search?q=Meta+Colombia&amp;form=skydnc</v>
    <v>Aprenda más con Bing</v>
  </rv>
  <rv s="4">
    <v>18</v>
  </rv>
  <rv s="1">
    <fb>1039722</fb>
    <v>13</v>
  </rv>
  <rv s="1">
    <fb>179624</fb>
    <v>13</v>
  </rv>
  <rv s="5">
    <v>#VALUE!</v>
    <v>es-ES</v>
    <v>30c3c263-a281-f2d2-6787-511d37d41ddf</v>
    <v>536870912</v>
    <v>1</v>
    <v>138</v>
    <v>5</v>
    <v>6</v>
    <v>Meta</v>
    <v>9</v>
    <v>10</v>
    <v>Map</v>
    <v>11</v>
    <v>12</v>
    <v>187</v>
    <v>188</v>
    <v>188</v>
    <v>Meta es uno de los treinta y dos departamentos que, junto con Bogotá, Distrito Capital, forman la República de Colombia. Su capital es Villavicencio. Está ubicado en el centro del país, en la región Orinoquía, limitando al norte con Bogotá, Distrito Capital, Cundinamarca y Casanare, al este con Vichada, al sur con Guaviare y Caquetá, y al oeste con Huila. Con 85 635 km² es el cuarto departamento más extenso —por detrás de Amazonas, Vichada y Caquetá— y con 11,23 hab/km², el décimo menos densamente poblado, por delante de Arauca, Chocó, Casanare, Caquetá, Guaviare, Vaupés, Amazonas, Vichada y Guainía, el menos densamente poblado.</v>
    <v>189</v>
    <v>190</v>
    <v>191</v>
    <v>Meta</v>
    <v>6</v>
    <v>192</v>
    <v>193</v>
    <v>Meta</v>
    <v>mdp/vdpid/10106924</v>
    <v>9</v>
  </rv>
  <rv s="0">
    <v>536870912</v>
    <v>Nariño</v>
    <v>1b9faaa5-ba49-9e9a-6edd-39ceed297f8f</v>
    <v>es-ES</v>
    <v>Map</v>
  </rv>
  <rv s="1">
    <fb>33268</fb>
    <v>13</v>
  </rv>
  <rv s="0">
    <v>536870912</v>
    <v>Pasto</v>
    <v>dc2554b9-27d5-309d-89c4-5936459ccb5e</v>
    <v>es-ES</v>
    <v>Map</v>
  </rv>
  <rv s="2">
    <v>22</v>
    <v>11</v>
    <v>146</v>
    <v>0</v>
    <v>Image of Nariño</v>
  </rv>
  <rv s="3">
    <v>https://www.bing.com/search?q=Nari%c3%b1o+Colombia&amp;form=skydnc</v>
    <v>Aprenda más con Bing</v>
  </rv>
  <rv s="4">
    <v>19</v>
  </rv>
  <rv s="1">
    <fb>1630592</fb>
    <v>13</v>
  </rv>
  <rv s="1">
    <fb>347101</fb>
    <v>13</v>
  </rv>
  <rv s="5">
    <v>#VALUE!</v>
    <v>es-ES</v>
    <v>1b9faaa5-ba49-9e9a-6edd-39ceed297f8f</v>
    <v>536870912</v>
    <v>1</v>
    <v>145</v>
    <v>5</v>
    <v>6</v>
    <v>Nariño</v>
    <v>9</v>
    <v>10</v>
    <v>Map</v>
    <v>11</v>
    <v>12</v>
    <v>196</v>
    <v>197</v>
    <v>197</v>
    <v>Nariño es uno de los treinta y dos departamentos que, junto con Bogotá, Distrito Capital, forman la República de Colombia. Su capital es San Juan de Pasto. Está ubicado en el extremo suroeste del país, en las regiones andina y pacífica, limitando al norte con Cauca, al este con Putumayo, al sur con la República de Ecuador y al oeste con el océano Pacífico. Con unos 1 745 000 habitantes en 2015, es el séptimo departamento más poblado —por detrás de Antioquia, Valle del Cauca, Cundinamarca, Atlántico, Bolívar y Santander—.</v>
    <v>198</v>
    <v>199</v>
    <v>200</v>
    <v>Nariño</v>
    <v>6</v>
    <v>201</v>
    <v>202</v>
    <v>Nariño</v>
    <v>mdp/vdpid/9406730</v>
    <v>9</v>
  </rv>
  <rv s="0">
    <v>536870912</v>
    <v>Norte de Santander</v>
    <v>d44c8def-e6be-c3f1-ab4e-e27af99a2e0b</v>
    <v>es-ES</v>
    <v>Map</v>
  </rv>
  <rv s="1">
    <fb>21658</fb>
    <v>13</v>
  </rv>
  <rv s="0">
    <v>536870912</v>
    <v>Cúcuta</v>
    <v>5a90774d-aeea-6f03-17a8-2126ffdffef3</v>
    <v>es-ES</v>
    <v>Map</v>
  </rv>
  <rv s="2">
    <v>23</v>
    <v>11</v>
    <v>151</v>
    <v>0</v>
    <v>Image of Norte de Santander</v>
  </rv>
  <rv s="3">
    <v>https://www.bing.com/search?q=Norte+de+Santander&amp;form=skydnc</v>
    <v>Aprenda más con Bing</v>
  </rv>
  <rv s="4">
    <v>20</v>
  </rv>
  <rv s="1">
    <fb>1491689</fb>
    <v>13</v>
  </rv>
  <rv s="1">
    <fb>295605</fb>
    <v>13</v>
  </rv>
  <rv s="5">
    <v>#VALUE!</v>
    <v>es-ES</v>
    <v>d44c8def-e6be-c3f1-ab4e-e27af99a2e0b</v>
    <v>536870912</v>
    <v>1</v>
    <v>150</v>
    <v>5</v>
    <v>6</v>
    <v>Norte de Santander</v>
    <v>9</v>
    <v>10</v>
    <v>Map</v>
    <v>11</v>
    <v>12</v>
    <v>205</v>
    <v>206</v>
    <v>206</v>
    <v>Norte de Santander es uno de los 32 departamentos que, junto con el Distrito Capital de Bogotá, forman la República de Colombia. Su capital es Cúcuta. Está ubicado al noreste del país, en la región andina, limitando al norte y este con Venezuela, al sur con Boyacá, al suroeste con Santander y al oeste con Cesar. Con 21 648 km² es el noveno departamento menos extenso —por delante de La Guajira, Huila, Sucre, Caldas, Risaralda, Atlántico, Quindío y San Andrés y Providencia, el menos extenso—.</v>
    <v>207</v>
    <v>208</v>
    <v>209</v>
    <v>Norte de Santander</v>
    <v>6</v>
    <v>210</v>
    <v>211</v>
    <v>Norte de Santander</v>
    <v>mdp/vdpid/9406503</v>
    <v>9</v>
  </rv>
  <rv s="0">
    <v>536870912</v>
    <v>Putumayo</v>
    <v>45f7bd51-6a99-6e2e-3095-604393add4b0</v>
    <v>es-ES</v>
    <v>Map</v>
  </rv>
  <rv s="1">
    <fb>24885</fb>
    <v>13</v>
  </rv>
  <rv s="0">
    <v>536870912</v>
    <v>Puerto Asís</v>
    <v>249570f3-a5bc-9b7a-b023-d024de23e52b</v>
    <v>es-ES</v>
    <v>Map</v>
  </rv>
  <rv s="2">
    <v>24</v>
    <v>11</v>
    <v>158</v>
    <v>0</v>
    <v>Image of Putumayo</v>
  </rv>
  <rv s="3">
    <v>https://www.bing.com/search?q=Putumayo+Colombia&amp;form=skydnc</v>
    <v>Aprenda más con Bing</v>
  </rv>
  <rv s="4">
    <v>21</v>
  </rv>
  <rv s="1">
    <fb>348182</fb>
    <v>13</v>
  </rv>
  <rv s="1">
    <fb>69570</fb>
    <v>13</v>
  </rv>
  <rv s="9">
    <v>#VALUE!</v>
    <v>es-ES</v>
    <v>45f7bd51-6a99-6e2e-3095-604393add4b0</v>
    <v>536870912</v>
    <v>1</v>
    <v>155</v>
    <v>156</v>
    <v>157</v>
    <v>Putumayo</v>
    <v>9</v>
    <v>10</v>
    <v>Map</v>
    <v>11</v>
    <v>12</v>
    <v>214</v>
    <v>215</v>
    <v>Putumayo es uno de los treinta y dos departamentos que, junto con Bogotá, Distrito Capital, forman la República de Colombia. Su capital es Mocoa. Está ubicado al suroeste del país, en la región Amazónica, limitando al norte con Cauca y Caquetá, al este con Amazonas, al sur con Perú y Ecuador, y al oeste con Nariño.</v>
    <v>216</v>
    <v>217</v>
    <v>218</v>
    <v>Putumayo</v>
    <v>6</v>
    <v>219</v>
    <v>220</v>
    <v>Putumayo</v>
    <v>mdp/vdpid/10106916</v>
    <v>9</v>
  </rv>
  <rv s="0">
    <v>536870912</v>
    <v>Quindío</v>
    <v>0bb62acd-b714-a5dd-dc49-6f69ddaba02c</v>
    <v>es-ES</v>
    <v>Map</v>
  </rv>
  <rv s="1">
    <fb>1845</fb>
    <v>13</v>
  </rv>
  <rv s="0">
    <v>536870912</v>
    <v>Armenia</v>
    <v>9f713bea-584e-bcb2-fad2-76734e840ef6</v>
    <v>es-ES</v>
    <v>Map</v>
  </rv>
  <rv s="2">
    <v>25</v>
    <v>11</v>
    <v>165</v>
    <v>0</v>
    <v>Image of Quindío</v>
  </rv>
  <rv s="3">
    <v>https://www.bing.com/search?q=Quind%c3%ado&amp;form=skydnc</v>
    <v>Aprenda más con Bing</v>
  </rv>
  <rv s="4">
    <v>22</v>
  </rv>
  <rv s="1">
    <fb>539904</fb>
    <v>13</v>
  </rv>
  <rv s="1">
    <fb>145612</fb>
    <v>13</v>
  </rv>
  <rv s="5">
    <v>#VALUE!</v>
    <v>es-ES</v>
    <v>0bb62acd-b714-a5dd-dc49-6f69ddaba02c</v>
    <v>536870912</v>
    <v>1</v>
    <v>164</v>
    <v>5</v>
    <v>6</v>
    <v>Quindío</v>
    <v>9</v>
    <v>10</v>
    <v>Map</v>
    <v>11</v>
    <v>12</v>
    <v>223</v>
    <v>224</v>
    <v>224</v>
    <v>Quindío, también llamado El Quindío, es uno de los treinta y dos departamentos que, junto con Bogotá, Distrito Capital, forman la República de Colombia. Su capital es Armenia. Está ubicado en el centro-oeste del país, en la región andina, limitando al norte con Risaralda, al este con Tolima y al oeste con Valle del Cauca. Con 1845 km² es el segundo departamento menos extenso —por delante de San Andrés y Providencia— y con 306 hab/km², el tercero más densamente poblado, por detrás de San Andrés y Providencia y Atlántico. Pertenece al eje cafetero y a la región paisa.</v>
    <v>225</v>
    <v>226</v>
    <v>227</v>
    <v>Quindío</v>
    <v>6</v>
    <v>228</v>
    <v>229</v>
    <v>Quindío</v>
    <v>mdp/vdpid/10106922</v>
    <v>9</v>
  </rv>
  <rv s="0">
    <v>536870912</v>
    <v>Risaralda</v>
    <v>12859881-10e7-a44f-aa52-ed6ecbc80e7c</v>
    <v>es-ES</v>
    <v>Map</v>
  </rv>
  <rv s="1">
    <fb>4140</fb>
    <v>13</v>
  </rv>
  <rv s="0">
    <v>536870912</v>
    <v>Pereira</v>
    <v>d348f442-8e77-a0fc-3525-8c1a05184766</v>
    <v>es-ES</v>
    <v>Map</v>
  </rv>
  <rv s="2">
    <v>26</v>
    <v>11</v>
    <v>170</v>
    <v>0</v>
    <v>Image of Risaralda</v>
  </rv>
  <rv s="3">
    <v>https://www.bing.com/search?q=Risaralda&amp;form=skydnc</v>
    <v>Aprenda más con Bing</v>
  </rv>
  <rv s="4">
    <v>23</v>
  </rv>
  <rv s="1">
    <fb>943401</fb>
    <v>13</v>
  </rv>
  <rv s="1">
    <fb>230748</fb>
    <v>13</v>
  </rv>
  <rv s="5">
    <v>#VALUE!</v>
    <v>es-ES</v>
    <v>12859881-10e7-a44f-aa52-ed6ecbc80e7c</v>
    <v>536870912</v>
    <v>1</v>
    <v>169</v>
    <v>5</v>
    <v>6</v>
    <v>Risaralda</v>
    <v>9</v>
    <v>10</v>
    <v>Map</v>
    <v>11</v>
    <v>12</v>
    <v>232</v>
    <v>233</v>
    <v>233</v>
    <v>Risaralda es uno de los treinta y dos departamentos que, junto con Bogotá, Distrito Capital, forman la República de Colombia. Su capital es Pereira. Está ubicado en el centro-oeste del país, en la región andina, limitando al norte con Antioquia, al este con Caldas y Tolima, al sur con Quindío y Valle del Cauca, y al oeste con Chocó. Con 4140 km² es el cuarto departamento menos extenso —estando por delante los departamentos de Atlántico, Quindío y San Andrés y Providencia, el menos extenso— y con 230 hab/km², el cuarto más densamente poblado, por detrás de San Andrés y Providencia, Atlántico y Quindío. Pertenece a la región del Eje cafetero y a la región paisa.</v>
    <v>234</v>
    <v>235</v>
    <v>236</v>
    <v>Risaralda</v>
    <v>6</v>
    <v>237</v>
    <v>238</v>
    <v>Risaralda</v>
    <v>mdp/vdpid/27859</v>
    <v>9</v>
  </rv>
  <rv s="0">
    <v>536870912</v>
    <v>Santander</v>
    <v>98fbfaa3-063d-4261-a806-2b84a0339e05</v>
    <v>es-ES</v>
    <v>Map</v>
  </rv>
  <rv s="1">
    <fb>30537</fb>
    <v>13</v>
  </rv>
  <rv s="0">
    <v>536870912</v>
    <v>Bucaramanga</v>
    <v>b2b7d5d4-6e24-8927-87fe-0c327b2b2c86</v>
    <v>es-ES</v>
    <v>Map</v>
  </rv>
  <rv s="2">
    <v>27</v>
    <v>11</v>
    <v>175</v>
    <v>0</v>
    <v>Image of Santander</v>
  </rv>
  <rv s="3">
    <v>https://www.bing.com/search?q=Santander+Colombia&amp;form=skydnc</v>
    <v>Aprenda más con Bing</v>
  </rv>
  <rv s="4">
    <v>24</v>
  </rv>
  <rv s="1">
    <fb>2184837</fb>
    <v>13</v>
  </rv>
  <rv s="1">
    <fb>495179</fb>
    <v>13</v>
  </rv>
  <rv s="5">
    <v>#VALUE!</v>
    <v>es-ES</v>
    <v>98fbfaa3-063d-4261-a806-2b84a0339e05</v>
    <v>536870912</v>
    <v>1</v>
    <v>174</v>
    <v>5</v>
    <v>6</v>
    <v>Santander</v>
    <v>9</v>
    <v>10</v>
    <v>Map</v>
    <v>11</v>
    <v>12</v>
    <v>241</v>
    <v>242</v>
    <v>242</v>
    <v>Santander es uno de los treinta y dos departamentos de la República de Colombia. Su capital es Bucaramanga. Está ubicado al noreste del país, en la región andina, limitando al norte con Cesar y Norte de Santander, al este y sur con Boyacá, al oeste con Antioquia y al noroeste con Bolívar. Con unos 2 060 000 habitantes en 2015 es el sexto departamento por tamaño de población. Recibe su nombre en honor al prócer de la independencia de la Nueva Granada Francisco de Paula Santander.</v>
    <v>243</v>
    <v>244</v>
    <v>245</v>
    <v>Santander</v>
    <v>6</v>
    <v>246</v>
    <v>247</v>
    <v>Santander</v>
    <v>mdp/vdpid/10106936</v>
    <v>9</v>
  </rv>
  <rv s="0">
    <v>536870912</v>
    <v>Sucre</v>
    <v>771a5a65-ef7a-6112-a7e0-0a670038add2</v>
    <v>es-ES</v>
    <v>Map</v>
  </rv>
  <rv s="1">
    <fb>10917</fb>
    <v>13</v>
  </rv>
  <rv s="0">
    <v>536870912</v>
    <v>Sincelejo</v>
    <v>21d0cd93-77e9-2ee0-a57e-1dbd351f1563</v>
    <v>es-ES</v>
    <v>Map</v>
  </rv>
  <rv s="2">
    <v>28</v>
    <v>11</v>
    <v>180</v>
    <v>0</v>
    <v>Image of Sucre</v>
  </rv>
  <rv s="3">
    <v>https://www.bing.com/search?q=Sucre+Colombia&amp;form=skydnc</v>
    <v>Aprenda más con Bing</v>
  </rv>
  <rv s="4">
    <v>25</v>
  </rv>
  <rv s="1">
    <fb>904863</fb>
    <v>13</v>
  </rv>
  <rv s="1">
    <fb>167769</fb>
    <v>13</v>
  </rv>
  <rv s="5">
    <v>#VALUE!</v>
    <v>es-ES</v>
    <v>771a5a65-ef7a-6112-a7e0-0a670038add2</v>
    <v>536870912</v>
    <v>1</v>
    <v>179</v>
    <v>5</v>
    <v>6</v>
    <v>Sucre</v>
    <v>9</v>
    <v>10</v>
    <v>Map</v>
    <v>11</v>
    <v>12</v>
    <v>250</v>
    <v>251</v>
    <v>251</v>
    <v>Sucre es uno de los treinta y dos departamentos que, junto con Bogotá, Distrito Capital, forman la República de Colombia. Su capital es Sincelejo. Está ubicado al norte del país, en la región Caribe, limitando al norte con el mar Caribe, al este con Bolívar y al oeste con Córdoba. Con 10 670 km² es el sexto departamento menos extenso —por delante de Caldas, Risaralda, Atlántico, Quindío y San Andrés y Providencia, el menos extenso—.</v>
    <v>252</v>
    <v>253</v>
    <v>254</v>
    <v>Sucre</v>
    <v>6</v>
    <v>255</v>
    <v>256</v>
    <v>Sucre</v>
    <v>mdp/vdpid/10106941</v>
    <v>9</v>
  </rv>
  <rv s="0">
    <v>536870912</v>
    <v>Tolima</v>
    <v>9f5d3f6f-e4de-1042-2cb7-b84911d028d4</v>
    <v>es-ES</v>
    <v>Map</v>
  </rv>
  <rv s="1">
    <fb>23562</fb>
    <v>13</v>
  </rv>
  <rv s="0">
    <v>536870912</v>
    <v>Ibagué</v>
    <v>43cc9ce9-0faf-3537-c0bc-350b79430d14</v>
    <v>es-ES</v>
    <v>Map</v>
  </rv>
  <rv s="2">
    <v>29</v>
    <v>11</v>
    <v>185</v>
    <v>0</v>
    <v>Image of Tolima</v>
  </rv>
  <rv s="3">
    <v>https://www.bing.com/search?q=Tolima&amp;form=skydnc</v>
    <v>Aprenda más con Bing</v>
  </rv>
  <rv s="4">
    <v>26</v>
  </rv>
  <rv s="1">
    <fb>1330187</fb>
    <v>13</v>
  </rv>
  <rv s="1">
    <fb>363637</fb>
    <v>13</v>
  </rv>
  <rv s="5">
    <v>#VALUE!</v>
    <v>es-ES</v>
    <v>9f5d3f6f-e4de-1042-2cb7-b84911d028d4</v>
    <v>536870912</v>
    <v>1</v>
    <v>184</v>
    <v>5</v>
    <v>6</v>
    <v>Tolima</v>
    <v>9</v>
    <v>10</v>
    <v>Map</v>
    <v>11</v>
    <v>12</v>
    <v>259</v>
    <v>260</v>
    <v>260</v>
    <v>Tolima es uno de los treinta y dos departamentos que, junto con Bogotá, Distrito Capital, forman la República de Colombia. Su capital es Ibagué. Está ubicado en el centro-oeste del país, en la región andina, limitando al norte con Caldas, al este con Cundinamarca, al sur con Huila y Cauca, y al oeste con Valle del Cauca, Quindío y Risaralda. El río Magdalena atraviesa Tolima de sur a norte.</v>
    <v>261</v>
    <v>262</v>
    <v>263</v>
    <v>Tolima</v>
    <v>6</v>
    <v>264</v>
    <v>265</v>
    <v>Tolima</v>
    <v>mdp/vdpid/33584</v>
    <v>9</v>
  </rv>
  <rv s="0">
    <v>536870912</v>
    <v>Valle del Cauca</v>
    <v>ce6e3742-88ee-970c-b7e9-de685afbebe8</v>
    <v>es-ES</v>
    <v>Map</v>
  </rv>
  <rv s="1">
    <fb>22140</fb>
    <v>13</v>
  </rv>
  <rv s="0">
    <v>536870912</v>
    <v>Cali</v>
    <v>42b755d2-073a-e717-a09f-2c2eca96b851</v>
    <v>es-ES</v>
    <v>Map</v>
  </rv>
  <rv s="2">
    <v>30</v>
    <v>11</v>
    <v>190</v>
    <v>0</v>
    <v>Image of Valle del Cauca</v>
  </rv>
  <rv s="3">
    <v>https://www.bing.com/search?q=Valle+del+Cauca&amp;form=skydnc</v>
    <v>Aprenda más con Bing</v>
  </rv>
  <rv s="0">
    <v>805306368</v>
    <v>Dilian Francisca Toro (Gobernador)</v>
    <v>6a6bb3a9-34b2-6f03-9b89-d6d83ed4ac73</v>
    <v>es-ES</v>
    <v>Generic</v>
  </rv>
  <rv s="4">
    <v>27</v>
  </rv>
  <rv s="1">
    <fb>4475886</fb>
    <v>13</v>
  </rv>
  <rv s="1">
    <fb>1030633</fb>
    <v>13</v>
  </rv>
  <rv s="5">
    <v>#VALUE!</v>
    <v>es-ES</v>
    <v>ce6e3742-88ee-970c-b7e9-de685afbebe8</v>
    <v>536870912</v>
    <v>1</v>
    <v>189</v>
    <v>5</v>
    <v>6</v>
    <v>Valle del Cauca</v>
    <v>9</v>
    <v>10</v>
    <v>Map</v>
    <v>11</v>
    <v>12</v>
    <v>268</v>
    <v>269</v>
    <v>269</v>
    <v>Valle del Cauca es uno de los treinta y dos departamentos que, junto con Bogotá, Distrito Capital, forman la República de Colombia. Su capital es Santiago de Cali. Está ubicado en las regiones andina y Pacífico, limitando al norte con Chocó y Risaralda, al este con Quindío y Tolima, al sur con Cauca y al oeste con Chocó y el océano Pacífico. Con 4 600 000 habs. en 2015 es el segundo departamento más poblado, con 22 195 km², el décimo departamento menos extenso —por delante de Norte de Santander, La Guajira, Huila, Sucre, Caldas, Risaralda, Atlántico, Quindío y San Andrés y Providencia, el menos extenso— y con 208 hab/km², el quinto más densamente poblado, por detrás de San Andrés y Providencia, Atlántico, Quindío y Risaralda.</v>
    <v>270</v>
    <v>271</v>
    <v>273</v>
    <v>Valle del Cauca</v>
    <v>6</v>
    <v>274</v>
    <v>275</v>
    <v>Valle del Cauca</v>
    <v>mdp/vdpid/34749</v>
    <v>9</v>
  </rv>
  <rv s="0">
    <v>536870912</v>
    <v>Vaupés</v>
    <v>54afacd5-8118-0ece-5ab8-dbab67c52f56</v>
    <v>es-ES</v>
    <v>Map</v>
  </rv>
  <rv s="1">
    <fb>54135</fb>
    <v>13</v>
  </rv>
  <rv s="0">
    <v>536870912</v>
    <v>Mitú</v>
    <v>cfc063e4-1bae-568c-8fe5-f83fcd672e49</v>
    <v>es-ES</v>
    <v>Map</v>
  </rv>
  <rv s="2">
    <v>31</v>
    <v>11</v>
    <v>197</v>
    <v>0</v>
    <v>Image of Vaupés</v>
  </rv>
  <rv s="3">
    <v>https://www.bing.com/search?q=Vaup%c3%a9s&amp;form=skydnc</v>
    <v>Aprenda más con Bing</v>
  </rv>
  <rv s="4">
    <v>28</v>
  </rv>
  <rv s="1">
    <fb>40797</fb>
    <v>13</v>
  </rv>
  <rv s="1">
    <fb>3382</fb>
    <v>13</v>
  </rv>
  <rv s="5">
    <v>#VALUE!</v>
    <v>es-ES</v>
    <v>54afacd5-8118-0ece-5ab8-dbab67c52f56</v>
    <v>536870912</v>
    <v>1</v>
    <v>196</v>
    <v>5</v>
    <v>6</v>
    <v>Vaupés</v>
    <v>9</v>
    <v>10</v>
    <v>Map</v>
    <v>11</v>
    <v>12</v>
    <v>278</v>
    <v>279</v>
    <v>279</v>
    <v>Vaupés es uno de los treinta y dos departamentos que, junto con Bogotá, Distrito Capital, forman la República de Colombia. Su capital es Mitú. Está ubicado al sureste del país, en la región Amazonía, limitando al norte con el Guaviare y Guainía, al este con el Brasil, al sur con el Amazonas y al oeste con el Caquetá. Con unos 43 000 habitantes en 2015 es el segundo departamento menos poblado —por delante de Guainía—, con 54 000 km², el séptimo más extenso —por detrás de Amazonas, Vichada, Caquetá, Meta, Guainía y Antioquia— y con 0,79 hab/km², el cuarto menos densamente poblado, por delante de Amazonas, Vichada y Guainía, el menos densamente poblado.</v>
    <v>280</v>
    <v>281</v>
    <v>282</v>
    <v>Vaupés</v>
    <v>6</v>
    <v>283</v>
    <v>284</v>
    <v>Vaupés</v>
    <v>mdp/vdpid/10106917</v>
    <v>9</v>
  </rv>
  <rv s="0">
    <v>536870912</v>
    <v>Vichada</v>
    <v>17e2497e-dacc-256d-298c-9eb5d2977e40</v>
    <v>es-ES</v>
    <v>Map</v>
  </rv>
  <rv s="1">
    <fb>100242</fb>
    <v>13</v>
  </rv>
  <rv s="0">
    <v>536870912</v>
    <v>Puerto Carreño</v>
    <v>f948bc67-ae80-05bb-4b05-4c6bc710bdcf</v>
    <v>es-ES</v>
    <v>Map</v>
  </rv>
  <rv s="0">
    <v>536870912</v>
    <v>Cumaribo</v>
    <v>99003acc-a4a0-d4ea-eb96-cb0f99aac76e</v>
    <v>es-ES</v>
    <v>Map</v>
  </rv>
  <rv s="2">
    <v>32</v>
    <v>11</v>
    <v>202</v>
    <v>0</v>
    <v>Image of Vichada</v>
  </rv>
  <rv s="3">
    <v>https://www.bing.com/search?q=Vichada&amp;form=skydnc</v>
    <v>Aprenda más con Bing</v>
  </rv>
  <rv s="4">
    <v>29</v>
  </rv>
  <rv s="1">
    <fb>107808</fb>
    <v>13</v>
  </rv>
  <rv s="1">
    <fb>8959</fb>
    <v>13</v>
  </rv>
  <rv s="5">
    <v>#VALUE!</v>
    <v>es-ES</v>
    <v>17e2497e-dacc-256d-298c-9eb5d2977e40</v>
    <v>536870912</v>
    <v>1</v>
    <v>201</v>
    <v>5</v>
    <v>6</v>
    <v>Vichada</v>
    <v>9</v>
    <v>10</v>
    <v>Map</v>
    <v>11</v>
    <v>12</v>
    <v>287</v>
    <v>288</v>
    <v>289</v>
    <v>Vichada es uno de los treinta y dos departamentos que, junto con Bogotá, Distrito Capital, forman la República de Colombia. Su capital es Puerto Carreño. Está ubicado al este del país, en las regiones Orinoquía y Amazonia, limitando al norte con Casanare y Arauca, al norte y este con Venezuela, al sur con Guainía, al suroeste con Guaviare y al oeste con Meta. Con 101 000 km², es el segundo departamento más extenso —por detrás de Amazonas—, con unos 68 500 habs. en 2015, el tercero menos poblado —por delante de Vaupés y Guainía, el menos poblado— y con 0,68 hab/km², el segundo menos densamente poblado, por delante de Guainía. Dentro de este departamento se encuentra el Parque nacional El Tuparro.</v>
    <v>290</v>
    <v>291</v>
    <v>292</v>
    <v>Vichada</v>
    <v>6</v>
    <v>293</v>
    <v>294</v>
    <v>Vichada</v>
    <v>mdp/vdpid/10106927</v>
    <v>9</v>
  </rv>
</rvData>
</file>

<file path=xl/richData/rdrichvaluestructure.xml><?xml version="1.0" encoding="utf-8"?>
<rvStructures xmlns="http://schemas.microsoft.com/office/spreadsheetml/2017/richdata" count="10">
  <s t="_linkedentity2">
    <k n="%EntityServiceId" t="i"/>
    <k n="_DisplayString" t="s"/>
    <k n="%EntityId" t="s"/>
    <k n="%EntityCulture" t="s"/>
    <k n="_Icon" t="s"/>
  </s>
  <s t="_formattednumber">
    <k n="_Format" t="spb"/>
  </s>
  <s t="_webimage">
    <k n="WebImageIdentifier" t="i"/>
    <k n="_Provider" t="spb"/>
    <k n="Attribution" t="spb"/>
    <k n="ComputedImage" t="b"/>
    <k n="Text" t="s"/>
  </s>
  <s t="_hyperlink">
    <k n="Address" t="s"/>
    <k n="Text" t="s"/>
  </s>
  <s t="_array">
    <k n="array" t="a"/>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r"/>
    <k n="Ciudad más grande" t="r"/>
    <k n="Descripción" t="s"/>
    <k n="Imagen" t="r"/>
    <k n="LearnMoreOnLink"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s"/>
    <k n="Ciudad más grande" t="r"/>
    <k n="Descripción" t="s"/>
    <k n="Imagen"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r"/>
    <k n="Ciudad más grande" t="r"/>
    <k n="Descripción" t="s"/>
    <k n="Imagen" t="r"/>
    <k n="LearnMoreOnLink"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Descripción" t="s"/>
    <k n="Imagen" t="r"/>
    <k n="LearnMoreOnLink"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iudad más grande" t="r"/>
    <k n="Descripción" t="s"/>
    <k n="Imagen" t="r"/>
    <k n="LearnMoreOnLink" t="r"/>
    <k n="Líder(es)" t="r"/>
    <k n="Nombre" t="s"/>
    <k n="País o región" t="r"/>
    <k n="Población" t="r"/>
    <k n="Unidades de vivienda" t="r"/>
    <k n="UniqueName" t="s"/>
    <k n="VDPID/VSID" t="s"/>
    <k n="Zona(s) horaria(s)" t="r"/>
  </s>
</rvStructures>
</file>

<file path=xl/richData/rdsupportingpropertybag.xml><?xml version="1.0" encoding="utf-8"?>
<supportingPropertyBags xmlns="http://schemas.microsoft.com/office/spreadsheetml/2017/richdata2">
  <spbArrays count="5">
    <a count="27">
      <v t="s">%EntityServiceId</v>
      <v t="s">%IsRefreshable</v>
      <v t="s">_CanonicalPropertyNames</v>
      <v t="s">%EntityCulture</v>
      <v t="s">%EntityId</v>
      <v t="s">_Icon</v>
      <v t="s">_Provider</v>
      <v t="s">_Attribution</v>
      <v t="s">_Display</v>
      <v t="s">Nombre</v>
      <v t="s">_Format</v>
      <v t="s">Capital/ciudad principal</v>
      <v t="s">Líder(es)</v>
      <v t="s">País o región</v>
      <v t="s">_SubLabel</v>
      <v t="s">Población</v>
      <v t="s">`Área</v>
      <v t="s">Ciudad más grande</v>
      <v t="s">Unidades de vivienda</v>
      <v t="s">Zona(s) horaria(s)</v>
      <v t="s">_Flags</v>
      <v t="s">VDPID/VSID</v>
      <v t="s">UniqueName</v>
      <v t="s">_DisplayString</v>
      <v t="s">LearnMoreOnLink</v>
      <v t="s">Imagen</v>
      <v t="s">Descripción</v>
    </a>
    <a count="26">
      <v t="s">%EntityServiceId</v>
      <v t="s">%IsRefreshable</v>
      <v t="s">_CanonicalPropertyNames</v>
      <v t="s">%EntityCulture</v>
      <v t="s">%EntityId</v>
      <v t="s">_Icon</v>
      <v t="s">_Provider</v>
      <v t="s">_Attribution</v>
      <v t="s">_Display</v>
      <v t="s">Nombre</v>
      <v t="s">_Format</v>
      <v t="s">Capital/ciudad principal</v>
      <v t="s">Líder(es)</v>
      <v t="s">País o región</v>
      <v t="s">_SubLabel</v>
      <v t="s">Población</v>
      <v t="s">`Área</v>
      <v t="s">Ciudad más grande</v>
      <v t="s">Unidades de vivienda</v>
      <v t="s">Zona(s) horaria(s)</v>
      <v t="s">_Flags</v>
      <v t="s">VDPID/VSID</v>
      <v t="s">UniqueName</v>
      <v t="s">_DisplayString</v>
      <v t="s">Imagen</v>
      <v t="s">Descripción</v>
    </a>
    <a count="26">
      <v t="s">%EntityServiceId</v>
      <v t="s">%IsRefreshable</v>
      <v t="s">_CanonicalPropertyNames</v>
      <v t="s">%EntityCulture</v>
      <v t="s">%EntityId</v>
      <v t="s">_Icon</v>
      <v t="s">_Provider</v>
      <v t="s">_Attribution</v>
      <v t="s">_Display</v>
      <v t="s">Nombre</v>
      <v t="s">_Format</v>
      <v t="s">Capital/ciudad principal</v>
      <v t="s">País o región</v>
      <v t="s">_SubLabel</v>
      <v t="s">Población</v>
      <v t="s">`Área</v>
      <v t="s">Ciudad más grande</v>
      <v t="s">Unidades de vivienda</v>
      <v t="s">Zona(s) horaria(s)</v>
      <v t="s">_Flags</v>
      <v t="s">VDPID/VSID</v>
      <v t="s">UniqueName</v>
      <v t="s">_DisplayString</v>
      <v t="s">LearnMoreOnLink</v>
      <v t="s">Imagen</v>
      <v t="s">Descripción</v>
    </a>
    <a count="25">
      <v t="s">%EntityServiceId</v>
      <v t="s">%IsRefreshable</v>
      <v t="s">_CanonicalPropertyNames</v>
      <v t="s">%EntityCulture</v>
      <v t="s">%EntityId</v>
      <v t="s">_Icon</v>
      <v t="s">_Provider</v>
      <v t="s">_Attribution</v>
      <v t="s">_Display</v>
      <v t="s">Nombre</v>
      <v t="s">_Format</v>
      <v t="s">Líder(es)</v>
      <v t="s">País o región</v>
      <v t="s">_SubLabel</v>
      <v t="s">Población</v>
      <v t="s">`Área</v>
      <v t="s">Unidades de vivienda</v>
      <v t="s">Zona(s) horaria(s)</v>
      <v t="s">_Flags</v>
      <v t="s">VDPID/VSID</v>
      <v t="s">UniqueName</v>
      <v t="s">_DisplayString</v>
      <v t="s">LearnMoreOnLink</v>
      <v t="s">Imagen</v>
      <v t="s">Descripción</v>
    </a>
    <a count="26">
      <v t="s">%EntityServiceId</v>
      <v t="s">%IsRefreshable</v>
      <v t="s">_CanonicalPropertyNames</v>
      <v t="s">%EntityCulture</v>
      <v t="s">%EntityId</v>
      <v t="s">_Icon</v>
      <v t="s">_Provider</v>
      <v t="s">_Attribution</v>
      <v t="s">_Display</v>
      <v t="s">Nombre</v>
      <v t="s">_Format</v>
      <v t="s">Líder(es)</v>
      <v t="s">País o región</v>
      <v t="s">_SubLabel</v>
      <v t="s">Población</v>
      <v t="s">`Área</v>
      <v t="s">Ciudad más grande</v>
      <v t="s">Unidades de vivienda</v>
      <v t="s">Zona(s) horaria(s)</v>
      <v t="s">_Flags</v>
      <v t="s">VDPID/VSID</v>
      <v t="s">UniqueName</v>
      <v t="s">_DisplayString</v>
      <v t="s">LearnMoreOnLink</v>
      <v t="s">Imagen</v>
      <v t="s">Descripción</v>
    </a>
  </spbArrays>
  <spbData count="203">
    <spb s="0">
      <v xml:space="preserve">Wikipedia	Wikipedia	</v>
      <v xml:space="preserve">CC-BY-SA	CC-BY-SA	</v>
      <v xml:space="preserve">http://en.wikipedia.org/wiki/Amazonas_Department	http://es.wikipedia.org/wiki/Amazonas_(Colombia)	</v>
      <v xml:space="preserve">http://creativecommons.org/licenses/by-sa/3.0/	http://creativecommons.org/licenses/by-sa/3.0/	</v>
    </spb>
    <spb s="0">
      <v xml:space="preserve">Wikipedia	</v>
      <v xml:space="preserve">CC-BY-SA	</v>
      <v xml:space="preserve">http://en.wikipedia.org/wiki/Amazonas_Department	</v>
      <v xml:space="preserve">http://creativecommons.org/licenses/by-sa/3.0/	</v>
    </spb>
    <spb s="0">
      <v xml:space="preserve">Wikipedia	</v>
      <v xml:space="preserve">CC-BY-SA	</v>
      <v xml:space="preserve">http://es.wikipedia.org/wiki/Amazonas_(Colombia)	</v>
      <v xml:space="preserve">http://creativecommons.org/licenses/by-sa/3.0/	</v>
    </spb>
    <spb s="0">
      <v xml:space="preserve">dane.gov.co	</v>
      <v xml:space="preserve">	</v>
      <v xml:space="preserve">http://www.dane.gov.co/censo/files/cuadros%20censo%202005.xls#Cuadro4.9	</v>
      <v xml:space="preserve">	</v>
    </spb>
    <spb s="1">
      <v>0</v>
      <v>0</v>
      <v>1</v>
      <v>0</v>
      <v>2</v>
      <v>0</v>
      <v>0</v>
      <v>3</v>
      <v>0</v>
    </spb>
    <spb s="2">
      <v>Area</v>
      <v>Image</v>
      <v>Name</v>
      <v>Population</v>
      <v>UniqueName</v>
      <v>VDPID/VSID</v>
      <v>Description</v>
      <v>Country/region</v>
      <v>LearnMoreOnLink</v>
      <v>Largest city</v>
      <v>Housing units</v>
      <v>Capital/Major City</v>
    </spb>
    <spb s="3">
      <v>0</v>
      <v>Name</v>
      <v>LearnMoreOnLink</v>
    </spb>
    <spb s="4">
      <v>0</v>
      <v>0</v>
      <v>0</v>
    </spb>
    <spb s="5">
      <v>0</v>
      <v>0</v>
    </spb>
    <spb s="6">
      <v>7</v>
      <v>7</v>
      <v>8</v>
      <v>7</v>
    </spb>
    <spb s="7">
      <v>1</v>
      <v>2</v>
      <v>3</v>
    </spb>
    <spb s="8">
      <v>https://www.bing.com</v>
      <v>https://www.bing.com/th?id=Ga%5Cbing_yt.png&amp;w=100&amp;h=40&amp;c=0&amp;pid=0.1</v>
      <v>Con tecnología de Bing</v>
    </spb>
    <spb s="9">
      <v>kilómetro cuadrado</v>
      <v>2018</v>
      <v>2005</v>
    </spb>
    <spb s="10">
      <v>4</v>
    </spb>
    <spb s="0">
      <v xml:space="preserve">Wikipedia	</v>
      <v xml:space="preserve">CC BY 3.0	</v>
      <v xml:space="preserve">http://es.wikipedia.org/wiki/Amazonas_(Colombia)	</v>
      <v xml:space="preserve">https://creativecommons.org/licenses/by/3.0	</v>
    </spb>
    <spb s="0">
      <v xml:space="preserve">Wikipedia	Wikipedia	</v>
      <v xml:space="preserve">CC-BY-SA	CC-BY-SA	</v>
      <v xml:space="preserve">http://en.wikipedia.org/wiki/Antioquia_Department	http://es.wikipedia.org/wiki/Antioquia	</v>
      <v xml:space="preserve">http://creativecommons.org/licenses/by-sa/3.0/	http://creativecommons.org/licenses/by-sa/3.0/	</v>
    </spb>
    <spb s="0">
      <v xml:space="preserve">Wikipedia	</v>
      <v xml:space="preserve">CC-BY-SA	</v>
      <v xml:space="preserve">http://en.wikipedia.org/wiki/Antioquia_Department	</v>
      <v xml:space="preserve">http://creativecommons.org/licenses/by-sa/3.0/	</v>
    </spb>
    <spb s="0">
      <v xml:space="preserve">Wikipedia	</v>
      <v xml:space="preserve">CC-BY-SA	</v>
      <v xml:space="preserve">http://es.wikipedia.org/wiki/Antioquia	</v>
      <v xml:space="preserve">http://creativecommons.org/licenses/by-sa/3.0/	</v>
    </spb>
    <spb s="1">
      <v>15</v>
      <v>15</v>
      <v>16</v>
      <v>15</v>
      <v>17</v>
      <v>15</v>
      <v>15</v>
      <v>3</v>
      <v>15</v>
    </spb>
    <spb s="0">
      <v xml:space="preserve">Wikipedia	</v>
      <v xml:space="preserve">Public domain	</v>
      <v xml:space="preserve">http://en.wikipedia.org/wiki/Antioquia_Department	</v>
      <v xml:space="preserve">http://en.wikipedia.org/wiki/Public_domain	</v>
    </spb>
    <spb s="0">
      <v xml:space="preserve">Wikipedia	Wikipedia	</v>
      <v xml:space="preserve">CC-BY-SA	CC-BY-SA	</v>
      <v xml:space="preserve">http://en.wikipedia.org/wiki/Arauca_Department	http://es.wikipedia.org/wiki/Arauca_(Colombia)	</v>
      <v xml:space="preserve">http://creativecommons.org/licenses/by-sa/3.0/	http://creativecommons.org/licenses/by-sa/3.0/	</v>
    </spb>
    <spb s="0">
      <v xml:space="preserve">Wikipedia	</v>
      <v xml:space="preserve">CC-BY-SA	</v>
      <v xml:space="preserve">http://en.wikipedia.org/wiki/Arauca_Department	</v>
      <v xml:space="preserve">http://creativecommons.org/licenses/by-sa/3.0/	</v>
    </spb>
    <spb s="0">
      <v xml:space="preserve">Wikipedia	</v>
      <v xml:space="preserve">CC-BY-SA	</v>
      <v xml:space="preserve">http://es.wikipedia.org/wiki/Arauca_(Colombia)	</v>
      <v xml:space="preserve">http://creativecommons.org/licenses/by-sa/3.0/	</v>
    </spb>
    <spb s="1">
      <v>20</v>
      <v>20</v>
      <v>21</v>
      <v>20</v>
      <v>22</v>
      <v>20</v>
      <v>20</v>
      <v>3</v>
      <v>20</v>
    </spb>
    <spb s="0">
      <v xml:space="preserve">Wikipedia	</v>
      <v xml:space="preserve">Public domain	</v>
      <v xml:space="preserve">http://es.wikipedia.org/wiki/Arauca_(Colombia)	</v>
      <v xml:space="preserve">http://en.wikipedia.org/wiki/Public_domain	</v>
    </spb>
    <spb s="0">
      <v xml:space="preserve">Wikipedia	Wikipedia	</v>
      <v xml:space="preserve">CC-BY-SA	CC-BY-SA	</v>
      <v xml:space="preserve">http://en.wikipedia.org/wiki/Archipelago_of_San_Andrés,_Providencia_and_Santa_Catalina	http://es.wikipedia.org/wiki/Archipiélago_de_San_Andrés,_Providencia_y_Santa_Catalina	</v>
      <v xml:space="preserve">http://creativecommons.org/licenses/by-sa/3.0/	http://creativecommons.org/licenses/by-sa/3.0/	</v>
    </spb>
    <spb s="0">
      <v xml:space="preserve">Wikipedia	Wikipedia	</v>
      <v xml:space="preserve">CC-BY-SA	CC-BY-SA	</v>
      <v xml:space="preserve">http://es.wikipedia.org/wiki/Archipiélago_de_San_Andrés,_Providencia_y_Santa_Catalina	http://zh.wikipedia.org/zh-tw/index.html?curid=1045295	</v>
      <v xml:space="preserve">http://creativecommons.org/licenses/by-sa/3.0/	http://creativecommons.org/licenses/by-sa/3.0/	</v>
    </spb>
    <spb s="0">
      <v xml:space="preserve">Wikipedia	</v>
      <v xml:space="preserve">CC-BY-SA	</v>
      <v xml:space="preserve">http://en.wikipedia.org/wiki/Archipelago_of_San_Andrés,_Providencia_and_Santa_Catalina	</v>
      <v xml:space="preserve">http://creativecommons.org/licenses/by-sa/3.0/	</v>
    </spb>
    <spb s="0">
      <v xml:space="preserve">Wikipedia	</v>
      <v xml:space="preserve">CC-BY-SA	</v>
      <v xml:space="preserve">http://es.wikipedia.org/wiki/Archipiélago_de_San_Andrés,_Providencia_y_Santa_Catalina	</v>
      <v xml:space="preserve">http://creativecommons.org/licenses/by-sa/3.0/	</v>
    </spb>
    <spb s="0">
      <v xml:space="preserve">Wikipedia	Wikipedia	Wikipedia	</v>
      <v xml:space="preserve">CC-BY-SA	CC-BY-SA	CC-BY-SA	</v>
      <v xml:space="preserve">http://en.wikipedia.org/wiki/Archipelago_of_San_Andrés,_Providencia_and_Santa_Catalina	http://es.wikipedia.org/wiki/Archipiélago_de_San_Andrés,_Providencia_y_Santa_Catalina	http://zh.wikipedia.org/zh-tw/index.html?curid=1045295	</v>
      <v xml:space="preserve">http://creativecommons.org/licenses/by-sa/3.0/	http://creativecommons.org/licenses/by-sa/3.0/	http://creativecommons.org/licenses/by-sa/3.0/	</v>
    </spb>
    <spb s="11">
      <v>25</v>
      <v>26</v>
      <v>27</v>
      <v>26</v>
      <v>28</v>
      <v>29</v>
      <v>3</v>
      <v>27</v>
    </spb>
    <spb s="12">
      <v>Area</v>
      <v>Image</v>
      <v>Name</v>
      <v>Population</v>
      <v>UniqueName</v>
      <v>VDPID/VSID</v>
      <v>Description</v>
      <v>Country/region</v>
      <v>Largest city</v>
      <v>Housing units</v>
      <v>Capital/Major City</v>
    </spb>
    <spb s="13">
      <v>1</v>
      <v>Name</v>
    </spb>
    <spb s="14">
      <v>7</v>
      <v>7</v>
      <v>8</v>
    </spb>
    <spb s="0">
      <v xml:space="preserve">Wikipedia	</v>
      <v xml:space="preserve">Public domain	</v>
      <v xml:space="preserve">http://es.wikipedia.org/wiki/Archipiélago_de_San_Andrés,_Providencia_y_Santa_Catalina	</v>
      <v xml:space="preserve">http://en.wikipedia.org/wiki/Public_domain	</v>
    </spb>
    <spb s="0">
      <v xml:space="preserve">Wikipedia	</v>
      <v xml:space="preserve">CC-BY-SA	</v>
      <v xml:space="preserve">http://en.wikipedia.org/wiki/Atlántico_Department	</v>
      <v xml:space="preserve">http://creativecommons.org/licenses/by-sa/3.0/	</v>
    </spb>
    <spb s="0">
      <v xml:space="preserve">Wikipedia	Wikipedia	</v>
      <v xml:space="preserve">CC-BY-SA	CC-BY-SA	</v>
      <v xml:space="preserve">http://es.wikipedia.org/wiki/Atlántico_(Colombia)	http://it.wikipedia.org/wiki/Dipartimento_dell'Atlantico_(Colombia)	</v>
      <v xml:space="preserve">http://creativecommons.org/licenses/by-sa/3.0/	http://creativecommons.org/licenses/by-sa/3.0/	</v>
    </spb>
    <spb s="0">
      <v xml:space="preserve">Wikipedia	</v>
      <v xml:space="preserve">CC-BY-SA	</v>
      <v xml:space="preserve">http://es.wikipedia.org/wiki/Atlántico_(Colombia)	</v>
      <v xml:space="preserve">http://creativecommons.org/licenses/by-sa/3.0/	</v>
    </spb>
    <spb s="0">
      <v xml:space="preserve">Wikipedia	Wikipedia	Wikipedia	</v>
      <v xml:space="preserve">CC-BY-SA	CC-BY-SA	CC-BY-SA	</v>
      <v xml:space="preserve">http://en.wikipedia.org/wiki/Atlántico_Department	http://es.wikipedia.org/wiki/Atlántico_(Colombia)	http://it.wikipedia.org/wiki/Dipartimento_dell'Atlantico_(Colombia)	</v>
      <v xml:space="preserve">http://creativecommons.org/licenses/by-sa/3.0/	http://creativecommons.org/licenses/by-sa/3.0/	http://creativecommons.org/licenses/by-sa/3.0/	</v>
    </spb>
    <spb s="1">
      <v>35</v>
      <v>36</v>
      <v>35</v>
      <v>36</v>
      <v>37</v>
      <v>38</v>
      <v>38</v>
      <v>3</v>
      <v>38</v>
    </spb>
    <spb s="3">
      <v>2</v>
      <v>Name</v>
      <v>LearnMoreOnLink</v>
    </spb>
    <spb s="0">
      <v xml:space="preserve">Wikipedia	</v>
      <v xml:space="preserve">Public domain	</v>
      <v xml:space="preserve">http://es.wikipedia.org/wiki/Atlántico_(Colombia)	</v>
      <v xml:space="preserve">http://en.wikipedia.org/wiki/Public_domain	</v>
    </spb>
    <spb s="0">
      <v xml:space="preserve">Wikipedia	</v>
      <v xml:space="preserve">CC-BY-SA	</v>
      <v xml:space="preserve">http://fr.wikipedia.org/wiki/Bogota	</v>
      <v xml:space="preserve">http://creativecommons.org/licenses/by-sa/3.0/	</v>
    </spb>
    <spb s="0">
      <v xml:space="preserve">Wikipedia	Wikipedia	</v>
      <v xml:space="preserve">CC-BY-SA	CC-BY-SA	</v>
      <v xml:space="preserve">http://es.wikipedia.org/wiki/Bogotá	http://fr.wikipedia.org/wiki/Bogota	</v>
      <v xml:space="preserve">http://creativecommons.org/licenses/by-sa/3.0/	http://creativecommons.org/licenses/by-sa/3.0/	</v>
    </spb>
    <spb s="0">
      <v xml:space="preserve">Wikipedia	</v>
      <v xml:space="preserve">CC-BY-SA	</v>
      <v xml:space="preserve">http://en.wikipedia.org/wiki/Bogotá	</v>
      <v xml:space="preserve">http://creativecommons.org/licenses/by-sa/3.0/	</v>
    </spb>
    <spb s="0">
      <v xml:space="preserve">Wikipedia	</v>
      <v xml:space="preserve">CC-BY-SA	</v>
      <v xml:space="preserve">http://es.wikipedia.org/wiki/Bogotá	</v>
      <v xml:space="preserve">http://creativecommons.org/licenses/by-sa/3.0/	</v>
    </spb>
    <spb s="0">
      <v xml:space="preserve">Wikipedia	Wikipedia	Wikipedia	</v>
      <v xml:space="preserve">CC-BY-SA	CC-BY-SA	CC-BY-SA	</v>
      <v xml:space="preserve">http://en.wikipedia.org/wiki/Bogotá	http://es.wikipedia.org/wiki/Bogotá	http://fr.wikipedia.org/wiki/Bogota	</v>
      <v xml:space="preserve">http://creativecommons.org/licenses/by-sa/3.0/	http://creativecommons.org/licenses/by-sa/3.0/	http://creativecommons.org/licenses/by-sa/3.0/	</v>
    </spb>
    <spb s="15">
      <v>42</v>
      <v>43</v>
      <v>44</v>
      <v>43</v>
      <v>45</v>
      <v>46</v>
      <v>3</v>
    </spb>
    <spb s="16">
      <v>Area</v>
      <v>Image</v>
      <v>Name</v>
      <v>Population</v>
      <v>UniqueName</v>
      <v>VDPID/VSID</v>
      <v>Description</v>
      <v>Country/region</v>
      <v>LearnMoreOnLink</v>
      <v>Housing units</v>
    </spb>
    <spb s="3">
      <v>3</v>
      <v>Name</v>
      <v>LearnMoreOnLink</v>
    </spb>
    <spb s="0">
      <v xml:space="preserve">Wikipedia	</v>
      <v xml:space="preserve">Public domain	</v>
      <v xml:space="preserve">http://it.wikipedia.org/wiki/Bogotà	</v>
      <v xml:space="preserve">http://en.wikipedia.org/wiki/Public_domain	</v>
    </spb>
    <spb s="0">
      <v xml:space="preserve">Wikipedia	Wikipedia	</v>
      <v xml:space="preserve">CC-BY-SA	CC-BY-SA	</v>
      <v xml:space="preserve">http://en.wikipedia.org/wiki/Bolívar_Department	http://es.wikipedia.org/wiki/Bolívar_(Colombia)	</v>
      <v xml:space="preserve">http://creativecommons.org/licenses/by-sa/3.0/	http://creativecommons.org/licenses/by-sa/3.0/	</v>
    </spb>
    <spb s="0">
      <v xml:space="preserve">Wikipedia	Wikipedia	</v>
      <v xml:space="preserve">CC-BY-SA	CC-BY-SA	</v>
      <v xml:space="preserve">http://es.wikipedia.org/wiki/Bolívar_(Colombia)	http://zh.wikipedia.org/zh-tw/index.html?curid=1023476	</v>
      <v xml:space="preserve">http://creativecommons.org/licenses/by-sa/3.0/	http://creativecommons.org/licenses/by-sa/3.0/	</v>
    </spb>
    <spb s="0">
      <v xml:space="preserve">Wikipedia	</v>
      <v xml:space="preserve">CC-BY-SA	</v>
      <v xml:space="preserve">http://en.wikipedia.org/wiki/Bolívar_Department	</v>
      <v xml:space="preserve">http://creativecommons.org/licenses/by-sa/3.0/	</v>
    </spb>
    <spb s="0">
      <v xml:space="preserve">Wikipedia	</v>
      <v xml:space="preserve">CC-BY-SA	</v>
      <v xml:space="preserve">http://es.wikipedia.org/wiki/Bolívar_(Colombia)	</v>
      <v xml:space="preserve">http://creativecommons.org/licenses/by-sa/3.0/	</v>
    </spb>
    <spb s="0">
      <v xml:space="preserve">Wikipedia	Wikipedia	Wikipedia	</v>
      <v xml:space="preserve">CC-BY-SA	CC-BY-SA	CC-BY-SA	</v>
      <v xml:space="preserve">http://en.wikipedia.org/wiki/Bolívar_Department	http://es.wikipedia.org/wiki/Bolívar_(Colombia)	http://zh.wikipedia.org/zh-tw/index.html?curid=1023476	</v>
      <v xml:space="preserve">http://creativecommons.org/licenses/by-sa/3.0/	http://creativecommons.org/licenses/by-sa/3.0/	http://creativecommons.org/licenses/by-sa/3.0/	</v>
    </spb>
    <spb s="1">
      <v>51</v>
      <v>52</v>
      <v>53</v>
      <v>52</v>
      <v>54</v>
      <v>55</v>
      <v>55</v>
      <v>3</v>
      <v>55</v>
    </spb>
    <spb s="0">
      <v xml:space="preserve">Wikipedia	</v>
      <v xml:space="preserve">Public domain	</v>
      <v xml:space="preserve">http://es.wikipedia.org/wiki/Bolívar_(Colombia)	</v>
      <v xml:space="preserve">http://en.wikipedia.org/wiki/Public_domain	</v>
    </spb>
    <spb s="0">
      <v xml:space="preserve">Wikipedia	Wikipedia	</v>
      <v xml:space="preserve">CC-BY-SA	CC-BY-SA	</v>
      <v xml:space="preserve">http://en.wikipedia.org/wiki/Boyacá_Department	http://es.wikipedia.org/wiki/Boyacá	</v>
      <v xml:space="preserve">http://creativecommons.org/licenses/by-sa/3.0/	http://creativecommons.org/licenses/by-sa/3.0/	</v>
    </spb>
    <spb s="0">
      <v xml:space="preserve">Wikipedia	</v>
      <v xml:space="preserve">CC-BY-SA	</v>
      <v xml:space="preserve">http://es.wikipedia.org/wiki/Boyacá	</v>
      <v xml:space="preserve">http://creativecommons.org/licenses/by-sa/3.0/	</v>
    </spb>
    <spb s="0">
      <v xml:space="preserve">Wikipedia	</v>
      <v xml:space="preserve">CC-BY-SA	</v>
      <v xml:space="preserve">http://en.wikipedia.org/wiki/Boyacá_Department	</v>
      <v xml:space="preserve">http://creativecommons.org/licenses/by-sa/3.0/	</v>
    </spb>
    <spb s="1">
      <v>58</v>
      <v>59</v>
      <v>60</v>
      <v>59</v>
      <v>59</v>
      <v>58</v>
      <v>58</v>
      <v>3</v>
      <v>58</v>
    </spb>
    <spb s="0">
      <v xml:space="preserve">Wikipedia	</v>
      <v xml:space="preserve">Public domain	</v>
      <v xml:space="preserve">http://es.wikipedia.org/wiki/Boyacá	</v>
      <v xml:space="preserve">http://en.wikipedia.org/wiki/Public_domain	</v>
    </spb>
    <spb s="0">
      <v xml:space="preserve">Wikipedia	Wikipedia	</v>
      <v xml:space="preserve">CC-BY-SA	CC-BY-SA	</v>
      <v xml:space="preserve">http://en.wikipedia.org/wiki/Caldas_Department	http://es.wikipedia.org/wiki/Caldas	</v>
      <v xml:space="preserve">http://creativecommons.org/licenses/by-sa/3.0/	http://creativecommons.org/licenses/by-sa/3.0/	</v>
    </spb>
    <spb s="0">
      <v xml:space="preserve">Wikipedia	</v>
      <v xml:space="preserve">CC-BY-SA	</v>
      <v xml:space="preserve">http://en.wikipedia.org/wiki/Caldas_Department	</v>
      <v xml:space="preserve">http://creativecommons.org/licenses/by-sa/3.0/	</v>
    </spb>
    <spb s="0">
      <v xml:space="preserve">Wikipedia	</v>
      <v xml:space="preserve">CC-BY-SA	</v>
      <v xml:space="preserve">http://es.wikipedia.org/wiki/Caldas	</v>
      <v xml:space="preserve">http://creativecommons.org/licenses/by-sa/3.0/	</v>
    </spb>
    <spb s="1">
      <v>63</v>
      <v>63</v>
      <v>64</v>
      <v>63</v>
      <v>65</v>
      <v>63</v>
      <v>63</v>
      <v>3</v>
      <v>63</v>
    </spb>
    <spb s="0">
      <v xml:space="preserve">Wikipedia	</v>
      <v xml:space="preserve">Public domain	</v>
      <v xml:space="preserve">http://es.wikipedia.org/wiki/Caldas	</v>
      <v xml:space="preserve">http://en.wikipedia.org/wiki/Public_domain	</v>
    </spb>
    <spb s="0">
      <v xml:space="preserve">Wikipedia	Wikipedia	</v>
      <v xml:space="preserve">CC-BY-SA	CC-BY-SA	</v>
      <v xml:space="preserve">http://en.wikipedia.org/wiki/Caquetá_Department	http://es.wikipedia.org/wiki/Caquetá	</v>
      <v xml:space="preserve">http://creativecommons.org/licenses/by-sa/3.0/	http://creativecommons.org/licenses/by-sa/3.0/	</v>
    </spb>
    <spb s="0">
      <v xml:space="preserve">Wikipedia	Wikipedia	</v>
      <v xml:space="preserve">CC-BY-SA	CC-BY-SA	</v>
      <v xml:space="preserve">http://es.wikipedia.org/wiki/Caquetá	http://zh.wikipedia.org/zh-tw/index.html?curid=1023900	</v>
      <v xml:space="preserve">http://creativecommons.org/licenses/by-sa/3.0/	http://creativecommons.org/licenses/by-sa/3.0/	</v>
    </spb>
    <spb s="0">
      <v xml:space="preserve">Wikipedia	</v>
      <v xml:space="preserve">CC-BY-SA	</v>
      <v xml:space="preserve">http://en.wikipedia.org/wiki/Caquetá_Department	</v>
      <v xml:space="preserve">http://creativecommons.org/licenses/by-sa/3.0/	</v>
    </spb>
    <spb s="0">
      <v xml:space="preserve">Wikipedia	</v>
      <v xml:space="preserve">CC-BY-SA	</v>
      <v xml:space="preserve">http://es.wikipedia.org/wiki/Caquetá	</v>
      <v xml:space="preserve">http://creativecommons.org/licenses/by-sa/3.0/	</v>
    </spb>
    <spb s="0">
      <v xml:space="preserve">Wikipedia	Wikipedia	Wikipedia	</v>
      <v xml:space="preserve">CC-BY-SA	CC-BY-SA	CC-BY-SA	</v>
      <v xml:space="preserve">http://en.wikipedia.org/wiki/Caquetá_Department	http://es.wikipedia.org/wiki/Caquetá	http://zh.wikipedia.org/zh-tw/index.html?curid=1023900	</v>
      <v xml:space="preserve">http://creativecommons.org/licenses/by-sa/3.0/	http://creativecommons.org/licenses/by-sa/3.0/	http://creativecommons.org/licenses/by-sa/3.0/	</v>
    </spb>
    <spb s="1">
      <v>68</v>
      <v>69</v>
      <v>70</v>
      <v>69</v>
      <v>71</v>
      <v>72</v>
      <v>72</v>
      <v>3</v>
      <v>72</v>
    </spb>
    <spb s="0">
      <v xml:space="preserve">Wikipedia	</v>
      <v xml:space="preserve">CC-BY-SA-3.0	</v>
      <v xml:space="preserve">http://es.wikipedia.org/wiki/Caquetá	</v>
      <v xml:space="preserve">http://creativecommons.org/licenses/by-sa/3.0/	</v>
    </spb>
    <spb s="0">
      <v xml:space="preserve">Wikipedia	</v>
      <v xml:space="preserve">CC-BY-SA	</v>
      <v xml:space="preserve">http://en.wikipedia.org/wiki/Casanare_Department	</v>
      <v xml:space="preserve">http://creativecommons.org/licenses/by-sa/3.0/	</v>
    </spb>
    <spb s="0">
      <v xml:space="preserve">Wikipedia	Wikipedia	</v>
      <v xml:space="preserve">CC-BY-SA	CC-BY-SA	</v>
      <v xml:space="preserve">http://en.wikipedia.org/wiki/Casanare_Department	http://es.wikipedia.org/wiki/Casanare	</v>
      <v xml:space="preserve">http://creativecommons.org/licenses/by-sa/3.0/	http://creativecommons.org/licenses/by-sa/3.0/	</v>
    </spb>
    <spb s="0">
      <v xml:space="preserve">Wikipedia	</v>
      <v xml:space="preserve">CC-BY-SA	</v>
      <v xml:space="preserve">http://es.wikipedia.org/wiki/Casanare	</v>
      <v xml:space="preserve">http://creativecommons.org/licenses/by-sa/3.0/	</v>
    </spb>
    <spb s="1">
      <v>75</v>
      <v>76</v>
      <v>75</v>
      <v>76</v>
      <v>77</v>
      <v>76</v>
      <v>76</v>
      <v>3</v>
      <v>76</v>
    </spb>
    <spb s="0">
      <v xml:space="preserve">Wikipedia	</v>
      <v xml:space="preserve">CC-BY-SA-3.0	</v>
      <v xml:space="preserve">http://es.wikipedia.org/wiki/Casanare	</v>
      <v xml:space="preserve">http://creativecommons.org/licenses/by-sa/3.0/	</v>
    </spb>
    <spb s="0">
      <v xml:space="preserve">Wikipedia	Wikipedia	</v>
      <v xml:space="preserve">CC-BY-SA	CC-BY-SA	</v>
      <v xml:space="preserve">http://en.wikipedia.org/wiki/Cauca_Department	http://es.wikipedia.org/wiki/Cauca_(Colombia)	</v>
      <v xml:space="preserve">http://creativecommons.org/licenses/by-sa/3.0/	http://creativecommons.org/licenses/by-sa/3.0/	</v>
    </spb>
    <spb s="0">
      <v xml:space="preserve">Wikipedia	</v>
      <v xml:space="preserve">CC-BY-SA	</v>
      <v xml:space="preserve">http://en.wikipedia.org/wiki/Cauca_Department	</v>
      <v xml:space="preserve">http://creativecommons.org/licenses/by-sa/3.0/	</v>
    </spb>
    <spb s="0">
      <v xml:space="preserve">Wikipedia	</v>
      <v xml:space="preserve">CC-BY-SA	</v>
      <v xml:space="preserve">http://es.wikipedia.org/wiki/Cauca_(Colombia)	</v>
      <v xml:space="preserve">http://creativecommons.org/licenses/by-sa/3.0/	</v>
    </spb>
    <spb s="1">
      <v>80</v>
      <v>80</v>
      <v>81</v>
      <v>80</v>
      <v>82</v>
      <v>80</v>
      <v>80</v>
      <v>3</v>
      <v>80</v>
    </spb>
    <spb s="0">
      <v xml:space="preserve">Wikipedia	</v>
      <v xml:space="preserve">Public domain	</v>
      <v xml:space="preserve">http://es.wikipedia.org/wiki/Cauca_(Colombia)	</v>
      <v xml:space="preserve">http://en.wikipedia.org/wiki/Public_domain	</v>
    </spb>
    <spb s="0">
      <v xml:space="preserve">Wikipedia	Wikipedia	</v>
      <v xml:space="preserve">CC-BY-SA	CC-BY-SA	</v>
      <v xml:space="preserve">http://en.wikipedia.org/wiki/Cesar_Department	http://es.wikipedia.org/wiki/Cesar	</v>
      <v xml:space="preserve">http://creativecommons.org/licenses/by-sa/3.0/	http://creativecommons.org/licenses/by-sa/3.0/	</v>
    </spb>
    <spb s="0">
      <v xml:space="preserve">Wikipedia	</v>
      <v xml:space="preserve">CC-BY-SA	</v>
      <v xml:space="preserve">http://en.wikipedia.org/wiki/Cesar_Department	</v>
      <v xml:space="preserve">http://creativecommons.org/licenses/by-sa/3.0/	</v>
    </spb>
    <spb s="0">
      <v xml:space="preserve">Wikipedia	</v>
      <v xml:space="preserve">CC-BY-SA	</v>
      <v xml:space="preserve">http://es.wikipedia.org/wiki/Cesar	</v>
      <v xml:space="preserve">http://creativecommons.org/licenses/by-sa/3.0/	</v>
    </spb>
    <spb s="1">
      <v>85</v>
      <v>85</v>
      <v>86</v>
      <v>85</v>
      <v>87</v>
      <v>85</v>
      <v>85</v>
      <v>3</v>
      <v>85</v>
    </spb>
    <spb s="0">
      <v xml:space="preserve">Wikipedia	</v>
      <v xml:space="preserve">Public domain	</v>
      <v xml:space="preserve">http://es.wikipedia.org/wiki/Cesar	</v>
      <v xml:space="preserve">http://en.wikipedia.org/wiki/Public_domain	</v>
    </spb>
    <spb s="0">
      <v xml:space="preserve">Wikipedia	Wikipedia	</v>
      <v xml:space="preserve">CC-BY-SA	CC-BY-SA	</v>
      <v xml:space="preserve">http://en.wikipedia.org/wiki/Chocó_Department	http://es.wikipedia.org/wiki/Chocó	</v>
      <v xml:space="preserve">http://creativecommons.org/licenses/by-sa/3.0/	http://creativecommons.org/licenses/by-sa/3.0/	</v>
    </spb>
    <spb s="0">
      <v xml:space="preserve">Wikipedia	Wikipedia	</v>
      <v xml:space="preserve">CC-BY-SA	CC-BY-SA	</v>
      <v xml:space="preserve">http://es.wikipedia.org/wiki/Chocó	http://zh.wikipedia.org/zh-tw/index.html?curid=1044611	</v>
      <v xml:space="preserve">http://creativecommons.org/licenses/by-sa/3.0/	http://creativecommons.org/licenses/by-sa/3.0/	</v>
    </spb>
    <spb s="0">
      <v xml:space="preserve">Wikipedia	</v>
      <v xml:space="preserve">CC-BY-SA	</v>
      <v xml:space="preserve">http://en.wikipedia.org/wiki/Chocó_Department	</v>
      <v xml:space="preserve">http://creativecommons.org/licenses/by-sa/3.0/	</v>
    </spb>
    <spb s="0">
      <v xml:space="preserve">Wikipedia	</v>
      <v xml:space="preserve">CC-BY-SA	</v>
      <v xml:space="preserve">http://es.wikipedia.org/wiki/Chocó	</v>
      <v xml:space="preserve">http://creativecommons.org/licenses/by-sa/3.0/	</v>
    </spb>
    <spb s="0">
      <v xml:space="preserve">Wikipedia	Wikipedia	Wikipedia	</v>
      <v xml:space="preserve">CC-BY-SA	CC-BY-SA	CC-BY-SA	</v>
      <v xml:space="preserve">http://en.wikipedia.org/wiki/Chocó_Department	http://es.wikipedia.org/wiki/Chocó	http://zh.wikipedia.org/zh-tw/index.html?curid=1044611	</v>
      <v xml:space="preserve">http://creativecommons.org/licenses/by-sa/3.0/	http://creativecommons.org/licenses/by-sa/3.0/	http://creativecommons.org/licenses/by-sa/3.0/	</v>
    </spb>
    <spb s="1">
      <v>90</v>
      <v>91</v>
      <v>92</v>
      <v>91</v>
      <v>93</v>
      <v>94</v>
      <v>94</v>
      <v>3</v>
      <v>94</v>
    </spb>
    <spb s="0">
      <v xml:space="preserve">Wikipedia	</v>
      <v xml:space="preserve">Public domain	</v>
      <v xml:space="preserve">http://es.wikipedia.org/wiki/Chocó	</v>
      <v xml:space="preserve">http://en.wikipedia.org/wiki/Public_domain	</v>
    </spb>
    <spb s="0">
      <v xml:space="preserve">Wikipedia	</v>
      <v xml:space="preserve">CC-BY-SA	</v>
      <v xml:space="preserve">http://en.wikipedia.org/wiki/Córdoba_Department	</v>
      <v xml:space="preserve">http://creativecommons.org/licenses/by-sa/3.0/	</v>
    </spb>
    <spb s="0">
      <v xml:space="preserve">Wikipedia	Wikipedia	</v>
      <v xml:space="preserve">CC-BY-SA	CC-BY-SA	</v>
      <v xml:space="preserve">http://es.wikipedia.org/wiki/Córdoba_(Colombia)	http://zh.wikipedia.org/zh-tw/index.html?curid=1042915	</v>
      <v xml:space="preserve">http://creativecommons.org/licenses/by-sa/3.0/	http://creativecommons.org/licenses/by-sa/3.0/	</v>
    </spb>
    <spb s="0">
      <v xml:space="preserve">Wikipedia	</v>
      <v xml:space="preserve">CC-BY-SA	</v>
      <v xml:space="preserve">http://es.wikipedia.org/wiki/Córdoba_(Colombia)	</v>
      <v xml:space="preserve">http://creativecommons.org/licenses/by-sa/3.0/	</v>
    </spb>
    <spb s="0">
      <v xml:space="preserve">Wikipedia	Wikipedia	Wikipedia	</v>
      <v xml:space="preserve">CC-BY-SA	CC-BY-SA	CC-BY-SA	</v>
      <v xml:space="preserve">http://en.wikipedia.org/wiki/Córdoba_Department	http://es.wikipedia.org/wiki/Córdoba_(Colombia)	http://zh.wikipedia.org/zh-tw/index.html?curid=1042915	</v>
      <v xml:space="preserve">http://creativecommons.org/licenses/by-sa/3.0/	http://creativecommons.org/licenses/by-sa/3.0/	http://creativecommons.org/licenses/by-sa/3.0/	</v>
    </spb>
    <spb s="1">
      <v>97</v>
      <v>98</v>
      <v>97</v>
      <v>98</v>
      <v>99</v>
      <v>100</v>
      <v>100</v>
      <v>3</v>
      <v>100</v>
    </spb>
    <spb s="0">
      <v xml:space="preserve">Wikipedia	</v>
      <v xml:space="preserve">Public domain	</v>
      <v xml:space="preserve">http://es.wikipedia.org/wiki/Córdoba_(Colombia)	</v>
      <v xml:space="preserve">http://en.wikipedia.org/wiki/Public_domain	</v>
    </spb>
    <spb s="0">
      <v xml:space="preserve">Wikipedia	</v>
      <v xml:space="preserve">CC-BY-SA	</v>
      <v xml:space="preserve">http://en.wikipedia.org/wiki/Cundinamarca_Department	</v>
      <v xml:space="preserve">http://creativecommons.org/licenses/by-sa/3.0/	</v>
    </spb>
    <spb s="0">
      <v xml:space="preserve">Wikipedia	Wikipedia	</v>
      <v xml:space="preserve">CC-BY-SA	CC-BY-SA	</v>
      <v xml:space="preserve">http://en.wikipedia.org/wiki/Cundinamarca_Department	http://es.wikipedia.org/wiki/Cundinamarca	</v>
      <v xml:space="preserve">http://creativecommons.org/licenses/by-sa/3.0/	http://creativecommons.org/licenses/by-sa/3.0/	</v>
    </spb>
    <spb s="0">
      <v xml:space="preserve">Wikipedia	</v>
      <v xml:space="preserve">CC-BY-SA	</v>
      <v xml:space="preserve">http://es.wikipedia.org/wiki/Cundinamarca	</v>
      <v xml:space="preserve">http://creativecommons.org/licenses/by-sa/3.0/	</v>
    </spb>
    <spb s="1">
      <v>103</v>
      <v>104</v>
      <v>103</v>
      <v>104</v>
      <v>105</v>
      <v>104</v>
      <v>104</v>
      <v>3</v>
      <v>104</v>
    </spb>
    <spb s="0">
      <v xml:space="preserve">Wikipedia	</v>
      <v xml:space="preserve">CC BY-SA 4.0	</v>
      <v xml:space="preserve">http://es.wikipedia.org/wiki/Cundinamarca	</v>
      <v xml:space="preserve">https://creativecommons.org/licenses/by-sa/4.0	</v>
    </spb>
    <spb s="0">
      <v xml:space="preserve">Wikipedia	Wikipedia	</v>
      <v xml:space="preserve">CC-BY-SA	CC-BY-SA	</v>
      <v xml:space="preserve">http://en.wikipedia.org/wiki/Guainía_Department	http://es.wikipedia.org/wiki/Guainía	</v>
      <v xml:space="preserve">http://creativecommons.org/licenses/by-sa/3.0/	http://creativecommons.org/licenses/by-sa/3.0/	</v>
    </spb>
    <spb s="0">
      <v xml:space="preserve">Wikipedia	Wikipedia	</v>
      <v xml:space="preserve">CC-BY-SA	CC-BY-SA	</v>
      <v xml:space="preserve">http://es.wikipedia.org/wiki/Guainía	http://zh.wikipedia.org/zh-tw/index.html?curid=1044663	</v>
      <v xml:space="preserve">http://creativecommons.org/licenses/by-sa/3.0/	http://creativecommons.org/licenses/by-sa/3.0/	</v>
    </spb>
    <spb s="0">
      <v xml:space="preserve">Wikipedia	</v>
      <v xml:space="preserve">CC-BY-SA	</v>
      <v xml:space="preserve">http://en.wikipedia.org/wiki/Guainía_Department	</v>
      <v xml:space="preserve">http://creativecommons.org/licenses/by-sa/3.0/	</v>
    </spb>
    <spb s="0">
      <v xml:space="preserve">Wikipedia	</v>
      <v xml:space="preserve">CC-BY-SA	</v>
      <v xml:space="preserve">http://es.wikipedia.org/wiki/Guainía	</v>
      <v xml:space="preserve">http://creativecommons.org/licenses/by-sa/3.0/	</v>
    </spb>
    <spb s="0">
      <v xml:space="preserve">Wikipedia	Wikipedia	Wikipedia	</v>
      <v xml:space="preserve">CC-BY-SA	CC-BY-SA	CC-BY-SA	</v>
      <v xml:space="preserve">http://en.wikipedia.org/wiki/Guainía_Department	http://es.wikipedia.org/wiki/Guainía	http://zh.wikipedia.org/zh-tw/index.html?curid=1044663	</v>
      <v xml:space="preserve">http://creativecommons.org/licenses/by-sa/3.0/	http://creativecommons.org/licenses/by-sa/3.0/	http://creativecommons.org/licenses/by-sa/3.0/	</v>
    </spb>
    <spb s="1">
      <v>108</v>
      <v>109</v>
      <v>110</v>
      <v>109</v>
      <v>111</v>
      <v>112</v>
      <v>112</v>
      <v>3</v>
      <v>112</v>
    </spb>
    <spb s="0">
      <v xml:space="preserve">Wikipedia	</v>
      <v xml:space="preserve">Public domain	</v>
      <v xml:space="preserve">http://es.wikipedia.org/wiki/Guainía	</v>
      <v xml:space="preserve">http://en.wikipedia.org/wiki/Public_domain	</v>
    </spb>
    <spb s="0">
      <v xml:space="preserve">Wikipedia	Wikipedia	</v>
      <v xml:space="preserve">CC-BY-SA	CC-BY-SA	</v>
      <v xml:space="preserve">http://en.wikipedia.org/wiki/Guaviare_Department	http://es.wikipedia.org/wiki/Guaviare	</v>
      <v xml:space="preserve">http://creativecommons.org/licenses/by-sa/3.0/	http://creativecommons.org/licenses/by-sa/3.0/	</v>
    </spb>
    <spb s="0">
      <v xml:space="preserve">Wikipedia	</v>
      <v xml:space="preserve">CC-BY-SA	</v>
      <v xml:space="preserve">http://en.wikipedia.org/wiki/Guaviare_Department	</v>
      <v xml:space="preserve">http://creativecommons.org/licenses/by-sa/3.0/	</v>
    </spb>
    <spb s="0">
      <v xml:space="preserve">Wikipedia	</v>
      <v xml:space="preserve">CC-BY-SA	</v>
      <v xml:space="preserve">http://es.wikipedia.org/wiki/Guaviare	</v>
      <v xml:space="preserve">http://creativecommons.org/licenses/by-sa/3.0/	</v>
    </spb>
    <spb s="1">
      <v>115</v>
      <v>115</v>
      <v>116</v>
      <v>115</v>
      <v>117</v>
      <v>115</v>
      <v>115</v>
      <v>3</v>
      <v>115</v>
    </spb>
    <spb s="0">
      <v xml:space="preserve">Wikipedia	</v>
      <v xml:space="preserve">CC BY-SA 4.0	</v>
      <v xml:space="preserve">http://es.wikipedia.org/wiki/Guaviare	</v>
      <v xml:space="preserve">https://creativecommons.org/licenses/by-sa/4.0	</v>
    </spb>
    <spb s="0">
      <v xml:space="preserve">Wikipedia	Wikipedia	</v>
      <v xml:space="preserve">CC-BY-SA	CC-BY-SA	</v>
      <v xml:space="preserve">http://en.wikipedia.org/wiki/Huila_Department	http://es.wikipedia.org/wiki/Huila	</v>
      <v xml:space="preserve">http://creativecommons.org/licenses/by-sa/3.0/	http://creativecommons.org/licenses/by-sa/3.0/	</v>
    </spb>
    <spb s="0">
      <v xml:space="preserve">Wikipedia	</v>
      <v xml:space="preserve">CC-BY-SA	</v>
      <v xml:space="preserve">http://en.wikipedia.org/wiki/Huila_Department	</v>
      <v xml:space="preserve">http://creativecommons.org/licenses/by-sa/3.0/	</v>
    </spb>
    <spb s="0">
      <v xml:space="preserve">Wikipedia	</v>
      <v xml:space="preserve">CC-BY-SA	</v>
      <v xml:space="preserve">http://es.wikipedia.org/wiki/Huila	</v>
      <v xml:space="preserve">http://creativecommons.org/licenses/by-sa/3.0/	</v>
    </spb>
    <spb s="1">
      <v>120</v>
      <v>120</v>
      <v>121</v>
      <v>120</v>
      <v>122</v>
      <v>120</v>
      <v>120</v>
      <v>3</v>
      <v>120</v>
    </spb>
    <spb s="0">
      <v xml:space="preserve">Wikipedia	</v>
      <v xml:space="preserve">Public domain	</v>
      <v xml:space="preserve">http://es.wikipedia.org/wiki/Huila	</v>
      <v xml:space="preserve">http://en.wikipedia.org/wiki/Public_domain	</v>
    </spb>
    <spb s="0">
      <v xml:space="preserve">Wikipedia	Wikipedia	</v>
      <v xml:space="preserve">CC-BY-SA	CC-BY-SA	</v>
      <v xml:space="preserve">http://en.wikipedia.org/wiki/La_Guajira_Department	http://es.wikipedia.org/wiki/La_Guajira	</v>
      <v xml:space="preserve">http://creativecommons.org/licenses/by-sa/3.0/	http://creativecommons.org/licenses/by-sa/3.0/	</v>
    </spb>
    <spb s="0">
      <v xml:space="preserve">Wikipedia	</v>
      <v xml:space="preserve">CC-BY-SA	</v>
      <v xml:space="preserve">http://en.wikipedia.org/wiki/La_Guajira_Department	</v>
      <v xml:space="preserve">http://creativecommons.org/licenses/by-sa/3.0/	</v>
    </spb>
    <spb s="0">
      <v xml:space="preserve">Wikipedia	</v>
      <v xml:space="preserve">CC-BY-SA	</v>
      <v xml:space="preserve">http://es.wikipedia.org/wiki/La_Guajira	</v>
      <v xml:space="preserve">http://creativecommons.org/licenses/by-sa/3.0/	</v>
    </spb>
    <spb s="11">
      <v>125</v>
      <v>125</v>
      <v>126</v>
      <v>125</v>
      <v>127</v>
      <v>125</v>
      <v>3</v>
      <v>125</v>
    </spb>
    <spb s="0">
      <v xml:space="preserve">Wikipedia	</v>
      <v xml:space="preserve">Public domain	</v>
      <v xml:space="preserve">http://es.wikipedia.org/wiki/La_Guajira	</v>
      <v xml:space="preserve">http://en.wikipedia.org/wiki/Public_domain	</v>
    </spb>
    <spb s="0">
      <v xml:space="preserve">Wikipedia	Wikipedia	</v>
      <v xml:space="preserve">CC-BY-SA	CC-BY-SA	</v>
      <v xml:space="preserve">http://en.wikipedia.org/wiki/Magdalena_Department	http://es.wikipedia.org/wiki/Magdalena_(Colombia)	</v>
      <v xml:space="preserve">http://creativecommons.org/licenses/by-sa/3.0/	http://creativecommons.org/licenses/by-sa/3.0/	</v>
    </spb>
    <spb s="0">
      <v xml:space="preserve">Wikipedia	</v>
      <v xml:space="preserve">CC-BY-SA	</v>
      <v xml:space="preserve">http://en.wikipedia.org/wiki/Magdalena_Department	</v>
      <v xml:space="preserve">http://creativecommons.org/licenses/by-sa/3.0/	</v>
    </spb>
    <spb s="0">
      <v xml:space="preserve">Wikipedia	</v>
      <v xml:space="preserve">CC-BY-SA	</v>
      <v xml:space="preserve">http://es.wikipedia.org/wiki/Magdalena_(Colombia)	</v>
      <v xml:space="preserve">http://creativecommons.org/licenses/by-sa/3.0/	</v>
    </spb>
    <spb s="1">
      <v>130</v>
      <v>130</v>
      <v>131</v>
      <v>130</v>
      <v>132</v>
      <v>130</v>
      <v>130</v>
      <v>3</v>
      <v>130</v>
    </spb>
    <spb s="0">
      <v xml:space="preserve">Wikipedia	</v>
      <v xml:space="preserve">CC-BY-SA-3.0	</v>
      <v xml:space="preserve">http://es.wikipedia.org/wiki/Magdalena_(Colombia)	</v>
      <v xml:space="preserve">http://creativecommons.org/licenses/by-sa/3.0/	</v>
    </spb>
    <spb s="0">
      <v xml:space="preserve">Wikipedia	Wikipedia	</v>
      <v xml:space="preserve">CC-BY-SA	CC-BY-SA	</v>
      <v xml:space="preserve">http://en.wikipedia.org/wiki/Meta_Department	http://es.wikipedia.org/wiki/Meta_(Colombia)	</v>
      <v xml:space="preserve">http://creativecommons.org/licenses/by-sa/3.0/	http://creativecommons.org/licenses/by-sa/3.0/	</v>
    </spb>
    <spb s="0">
      <v xml:space="preserve">Wikipedia	</v>
      <v xml:space="preserve">CC-BY-SA	</v>
      <v xml:space="preserve">http://en.wikipedia.org/wiki/Meta_Department	</v>
      <v xml:space="preserve">http://creativecommons.org/licenses/by-sa/3.0/	</v>
    </spb>
    <spb s="0">
      <v xml:space="preserve">Wikipedia	</v>
      <v xml:space="preserve">CC-BY-SA	</v>
      <v xml:space="preserve">http://es.wikipedia.org/wiki/Meta_(Colombia)	</v>
      <v xml:space="preserve">http://creativecommons.org/licenses/by-sa/3.0/	</v>
    </spb>
    <spb s="1">
      <v>135</v>
      <v>135</v>
      <v>136</v>
      <v>135</v>
      <v>137</v>
      <v>135</v>
      <v>135</v>
      <v>3</v>
      <v>135</v>
    </spb>
    <spb s="0">
      <v xml:space="preserve">Wikipedia	</v>
      <v xml:space="preserve">Public domain	</v>
      <v xml:space="preserve">http://es.wikipedia.org/wiki/Meta_(Colombia)	</v>
      <v xml:space="preserve">http://en.wikipedia.org/wiki/Public_domain	</v>
    </spb>
    <spb s="0">
      <v xml:space="preserve">Wikipedia	Wikipedia	</v>
      <v xml:space="preserve">CC-BY-SA	CC-BY-SA	</v>
      <v xml:space="preserve">http://en.wikipedia.org/wiki/Nariño_Department	http://es.wikipedia.org/wiki/Nariño_(Colombia)	</v>
      <v xml:space="preserve">http://creativecommons.org/licenses/by-sa/3.0/	http://creativecommons.org/licenses/by-sa/3.0/	</v>
    </spb>
    <spb s="0">
      <v xml:space="preserve">Wikipedia	Wikipedia	</v>
      <v xml:space="preserve">CC-BY-SA	CC-BY-SA	</v>
      <v xml:space="preserve">http://es.wikipedia.org/wiki/Nariño_(Colombia)	http://zh.wikipedia.org/zh-tw/index.html?curid=1045002	</v>
      <v xml:space="preserve">http://creativecommons.org/licenses/by-sa/3.0/	http://creativecommons.org/licenses/by-sa/3.0/	</v>
    </spb>
    <spb s="0">
      <v xml:space="preserve">Wikipedia	</v>
      <v xml:space="preserve">CC-BY-SA	</v>
      <v xml:space="preserve">http://en.wikipedia.org/wiki/Nariño_Department	</v>
      <v xml:space="preserve">http://creativecommons.org/licenses/by-sa/3.0/	</v>
    </spb>
    <spb s="0">
      <v xml:space="preserve">Wikipedia	</v>
      <v xml:space="preserve">CC-BY-SA	</v>
      <v xml:space="preserve">http://es.wikipedia.org/wiki/Nariño_(Colombia)	</v>
      <v xml:space="preserve">http://creativecommons.org/licenses/by-sa/3.0/	</v>
    </spb>
    <spb s="0">
      <v xml:space="preserve">Wikipedia	Wikipedia	Wikipedia	</v>
      <v xml:space="preserve">CC-BY-SA	CC-BY-SA	CC-BY-SA	</v>
      <v xml:space="preserve">http://en.wikipedia.org/wiki/Nariño_Department	http://es.wikipedia.org/wiki/Nariño_(Colombia)	http://zh.wikipedia.org/zh-tw/index.html?curid=1045002	</v>
      <v xml:space="preserve">http://creativecommons.org/licenses/by-sa/3.0/	http://creativecommons.org/licenses/by-sa/3.0/	http://creativecommons.org/licenses/by-sa/3.0/	</v>
    </spb>
    <spb s="1">
      <v>140</v>
      <v>141</v>
      <v>142</v>
      <v>141</v>
      <v>143</v>
      <v>144</v>
      <v>144</v>
      <v>3</v>
      <v>144</v>
    </spb>
    <spb s="0">
      <v xml:space="preserve">Wikipedia	</v>
      <v xml:space="preserve">Public domain	</v>
      <v xml:space="preserve">http://es.wikipedia.org/wiki/Nariño_(Colombia)	</v>
      <v xml:space="preserve">http://en.wikipedia.org/wiki/Public_domain	</v>
    </spb>
    <spb s="0">
      <v xml:space="preserve">Wikipedia	</v>
      <v xml:space="preserve">CC-BY-SA	</v>
      <v xml:space="preserve">http://en.wikipedia.org/wiki/Norte_de_Santander_Department	</v>
      <v xml:space="preserve">http://creativecommons.org/licenses/by-sa/3.0/	</v>
    </spb>
    <spb s="0">
      <v xml:space="preserve">Wikipedia	Wikipedia	</v>
      <v xml:space="preserve">CC-BY-SA	CC-BY-SA	</v>
      <v xml:space="preserve">http://en.wikipedia.org/wiki/Norte_de_Santander_Department	http://es.wikipedia.org/wiki/Norte_de_Santander	</v>
      <v xml:space="preserve">http://creativecommons.org/licenses/by-sa/3.0/	http://creativecommons.org/licenses/by-sa/3.0/	</v>
    </spb>
    <spb s="0">
      <v xml:space="preserve">Wikipedia	</v>
      <v xml:space="preserve">CC-BY-SA	</v>
      <v xml:space="preserve">http://es.wikipedia.org/wiki/Norte_de_Santander	</v>
      <v xml:space="preserve">http://creativecommons.org/licenses/by-sa/3.0/	</v>
    </spb>
    <spb s="1">
      <v>147</v>
      <v>148</v>
      <v>147</v>
      <v>148</v>
      <v>149</v>
      <v>148</v>
      <v>148</v>
      <v>3</v>
      <v>148</v>
    </spb>
    <spb s="0">
      <v xml:space="preserve">Wikipedia	</v>
      <v xml:space="preserve">CC-BY-SA-3.0	</v>
      <v xml:space="preserve">http://es.wikipedia.org/wiki/Norte_de_Santander	</v>
      <v xml:space="preserve">http://creativecommons.org/licenses/by-sa/3.0/	</v>
    </spb>
    <spb s="0">
      <v xml:space="preserve">Wikipedia	Wikipedia	</v>
      <v xml:space="preserve">CC-BY-SA	CC-BY-SA	</v>
      <v xml:space="preserve">http://en.wikipedia.org/wiki/Putumayo_Department	http://es.wikipedia.org/wiki/Putumayo_(Colombia)	</v>
      <v xml:space="preserve">http://creativecommons.org/licenses/by-sa/3.0/	http://creativecommons.org/licenses/by-sa/3.0/	</v>
    </spb>
    <spb s="0">
      <v xml:space="preserve">Wikipedia	</v>
      <v xml:space="preserve">CC-BY-SA	</v>
      <v xml:space="preserve">http://en.wikipedia.org/wiki/Putumayo_Department	</v>
      <v xml:space="preserve">http://creativecommons.org/licenses/by-sa/3.0/	</v>
    </spb>
    <spb s="0">
      <v xml:space="preserve">Wikipedia	</v>
      <v xml:space="preserve">CC-BY-SA	</v>
      <v xml:space="preserve">http://es.wikipedia.org/wiki/Putumayo_(Colombia)	</v>
      <v xml:space="preserve">http://creativecommons.org/licenses/by-sa/3.0/	</v>
    </spb>
    <spb s="15">
      <v>152</v>
      <v>152</v>
      <v>153</v>
      <v>152</v>
      <v>154</v>
      <v>152</v>
      <v>3</v>
    </spb>
    <spb s="17">
      <v>Area</v>
      <v>Image</v>
      <v>Name</v>
      <v>Population</v>
      <v>UniqueName</v>
      <v>VDPID/VSID</v>
      <v>Description</v>
      <v>Country/region</v>
      <v>LearnMoreOnLink</v>
      <v>Largest city</v>
      <v>Housing units</v>
    </spb>
    <spb s="3">
      <v>4</v>
      <v>Name</v>
      <v>LearnMoreOnLink</v>
    </spb>
    <spb s="0">
      <v xml:space="preserve">Wikipedia	</v>
      <v xml:space="preserve">Public domain	</v>
      <v xml:space="preserve">http://es.wikipedia.org/wiki/Putumayo_(Colombia)	</v>
      <v xml:space="preserve">http://en.wikipedia.org/wiki/Public_domain	</v>
    </spb>
    <spb s="0">
      <v xml:space="preserve">Wikipedia	Wikipedia	</v>
      <v xml:space="preserve">CC-BY-SA	CC-BY-SA	</v>
      <v xml:space="preserve">http://en.wikipedia.org/wiki/Quindío_Department	http://es.wikipedia.org/wiki/Quindío	</v>
      <v xml:space="preserve">http://creativecommons.org/licenses/by-sa/3.0/	http://creativecommons.org/licenses/by-sa/3.0/	</v>
    </spb>
    <spb s="0">
      <v xml:space="preserve">Wikipedia	Wikipedia	</v>
      <v xml:space="preserve">CC-BY-SA	CC-BY-SA	</v>
      <v xml:space="preserve">http://es.wikipedia.org/wiki/Quindío	http://zh.wikipedia.org/zh-tw/index.html?curid=1045163	</v>
      <v xml:space="preserve">http://creativecommons.org/licenses/by-sa/3.0/	http://creativecommons.org/licenses/by-sa/3.0/	</v>
    </spb>
    <spb s="0">
      <v xml:space="preserve">Wikipedia	</v>
      <v xml:space="preserve">CC-BY-SA	</v>
      <v xml:space="preserve">http://en.wikipedia.org/wiki/Quindío_Department	</v>
      <v xml:space="preserve">http://creativecommons.org/licenses/by-sa/3.0/	</v>
    </spb>
    <spb s="0">
      <v xml:space="preserve">Wikipedia	</v>
      <v xml:space="preserve">CC-BY-SA	</v>
      <v xml:space="preserve">http://es.wikipedia.org/wiki/Quindío	</v>
      <v xml:space="preserve">http://creativecommons.org/licenses/by-sa/3.0/	</v>
    </spb>
    <spb s="0">
      <v xml:space="preserve">Wikipedia	Wikipedia	Wikipedia	</v>
      <v xml:space="preserve">CC-BY-SA	CC-BY-SA	CC-BY-SA	</v>
      <v xml:space="preserve">http://en.wikipedia.org/wiki/Quindío_Department	http://es.wikipedia.org/wiki/Quindío	http://zh.wikipedia.org/zh-tw/index.html?curid=1045163	</v>
      <v xml:space="preserve">http://creativecommons.org/licenses/by-sa/3.0/	http://creativecommons.org/licenses/by-sa/3.0/	http://creativecommons.org/licenses/by-sa/3.0/	</v>
    </spb>
    <spb s="1">
      <v>159</v>
      <v>160</v>
      <v>161</v>
      <v>160</v>
      <v>162</v>
      <v>163</v>
      <v>163</v>
      <v>3</v>
      <v>163</v>
    </spb>
    <spb s="0">
      <v xml:space="preserve">Wikipedia	</v>
      <v xml:space="preserve">Public domain	</v>
      <v xml:space="preserve">http://es.wikipedia.org/wiki/Quindío	</v>
      <v xml:space="preserve">http://en.wikipedia.org/wiki/Public_domain	</v>
    </spb>
    <spb s="0">
      <v xml:space="preserve">Wikipedia	</v>
      <v xml:space="preserve">CC-BY-SA	</v>
      <v xml:space="preserve">http://en.wikipedia.org/wiki/Risaralda_Department	</v>
      <v xml:space="preserve">http://creativecommons.org/licenses/by-sa/3.0/	</v>
    </spb>
    <spb s="0">
      <v xml:space="preserve">Wikipedia	Wikipedia	</v>
      <v xml:space="preserve">CC-BY-SA	CC-BY-SA	</v>
      <v xml:space="preserve">http://en.wikipedia.org/wiki/Risaralda_Department	http://es.wikipedia.org/wiki/Risaralda	</v>
      <v xml:space="preserve">http://creativecommons.org/licenses/by-sa/3.0/	http://creativecommons.org/licenses/by-sa/3.0/	</v>
    </spb>
    <spb s="0">
      <v xml:space="preserve">Wikipedia	</v>
      <v xml:space="preserve">CC-BY-SA	</v>
      <v xml:space="preserve">http://es.wikipedia.org/wiki/Risaralda	</v>
      <v xml:space="preserve">http://creativecommons.org/licenses/by-sa/3.0/	</v>
    </spb>
    <spb s="1">
      <v>166</v>
      <v>167</v>
      <v>166</v>
      <v>167</v>
      <v>168</v>
      <v>167</v>
      <v>167</v>
      <v>3</v>
      <v>167</v>
    </spb>
    <spb s="0">
      <v xml:space="preserve">Wikipedia	</v>
      <v xml:space="preserve">CC-BY-SA-3.0	</v>
      <v xml:space="preserve">http://es.wikipedia.org/wiki/Risaralda	</v>
      <v xml:space="preserve">http://creativecommons.org/licenses/by-sa/3.0/	</v>
    </spb>
    <spb s="0">
      <v xml:space="preserve">Wikipedia	Wikipedia	</v>
      <v xml:space="preserve">CC-BY-SA	CC-BY-SA	</v>
      <v xml:space="preserve">http://en.wikipedia.org/wiki/Santander_Department	http://es.wikipedia.org/wiki/Santander_(Colombia)	</v>
      <v xml:space="preserve">http://creativecommons.org/licenses/by-sa/3.0/	http://creativecommons.org/licenses/by-sa/3.0/	</v>
    </spb>
    <spb s="0">
      <v xml:space="preserve">Wikipedia	</v>
      <v xml:space="preserve">CC-BY-SA	</v>
      <v xml:space="preserve">http://en.wikipedia.org/wiki/Santander_Department	</v>
      <v xml:space="preserve">http://creativecommons.org/licenses/by-sa/3.0/	</v>
    </spb>
    <spb s="0">
      <v xml:space="preserve">Wikipedia	</v>
      <v xml:space="preserve">CC-BY-SA	</v>
      <v xml:space="preserve">http://es.wikipedia.org/wiki/Santander_(Colombia)	</v>
      <v xml:space="preserve">http://creativecommons.org/licenses/by-sa/3.0/	</v>
    </spb>
    <spb s="1">
      <v>171</v>
      <v>171</v>
      <v>172</v>
      <v>171</v>
      <v>173</v>
      <v>171</v>
      <v>171</v>
      <v>3</v>
      <v>171</v>
    </spb>
    <spb s="0">
      <v xml:space="preserve">Wikipedia	</v>
      <v xml:space="preserve">Public domain	</v>
      <v xml:space="preserve">http://es.wikipedia.org/wiki/Santander_(Colombia)	</v>
      <v xml:space="preserve">http://en.wikipedia.org/wiki/Public_domain	</v>
    </spb>
    <spb s="0">
      <v xml:space="preserve">Wikipedia	</v>
      <v xml:space="preserve">CC-BY-SA	</v>
      <v xml:space="preserve">http://en.wikipedia.org/wiki/Sucre_Department	</v>
      <v xml:space="preserve">http://creativecommons.org/licenses/by-sa/3.0/	</v>
    </spb>
    <spb s="0">
      <v xml:space="preserve">Wikipedia	Wikipedia	</v>
      <v xml:space="preserve">CC-BY-SA	CC-BY-SA	</v>
      <v xml:space="preserve">http://en.wikipedia.org/wiki/Sucre_Department	http://es.wikipedia.org/wiki/Sucre_(Colombia)	</v>
      <v xml:space="preserve">http://creativecommons.org/licenses/by-sa/3.0/	http://creativecommons.org/licenses/by-sa/3.0/	</v>
    </spb>
    <spb s="0">
      <v xml:space="preserve">Wikipedia	</v>
      <v xml:space="preserve">CC-BY-SA	</v>
      <v xml:space="preserve">http://es.wikipedia.org/wiki/Sucre_(Colombia)	</v>
      <v xml:space="preserve">http://creativecommons.org/licenses/by-sa/3.0/	</v>
    </spb>
    <spb s="1">
      <v>176</v>
      <v>177</v>
      <v>176</v>
      <v>177</v>
      <v>178</v>
      <v>177</v>
      <v>177</v>
      <v>3</v>
      <v>177</v>
    </spb>
    <spb s="0">
      <v xml:space="preserve">Wikipedia	</v>
      <v xml:space="preserve">CC BY-SA 3.0	</v>
      <v xml:space="preserve">http://es.wikipedia.org/wiki/Sucre_(Colombia)	</v>
      <v xml:space="preserve">https://creativecommons.org/licenses/by-sa/3.0	</v>
    </spb>
    <spb s="0">
      <v xml:space="preserve">Wikipedia	Wikipedia	</v>
      <v xml:space="preserve">CC-BY-SA	CC-BY-SA	</v>
      <v xml:space="preserve">http://en.wikipedia.org/wiki/Tolima_Department	http://es.wikipedia.org/wiki/Tolima	</v>
      <v xml:space="preserve">http://creativecommons.org/licenses/by-sa/3.0/	http://creativecommons.org/licenses/by-sa/3.0/	</v>
    </spb>
    <spb s="0">
      <v xml:space="preserve">Wikipedia	</v>
      <v xml:space="preserve">CC-BY-SA	</v>
      <v xml:space="preserve">http://en.wikipedia.org/wiki/Tolima_Department	</v>
      <v xml:space="preserve">http://creativecommons.org/licenses/by-sa/3.0/	</v>
    </spb>
    <spb s="0">
      <v xml:space="preserve">Wikipedia	</v>
      <v xml:space="preserve">CC-BY-SA	</v>
      <v xml:space="preserve">http://es.wikipedia.org/wiki/Tolima	</v>
      <v xml:space="preserve">http://creativecommons.org/licenses/by-sa/3.0/	</v>
    </spb>
    <spb s="1">
      <v>181</v>
      <v>181</v>
      <v>182</v>
      <v>181</v>
      <v>183</v>
      <v>181</v>
      <v>181</v>
      <v>3</v>
      <v>181</v>
    </spb>
    <spb s="0">
      <v xml:space="preserve">Wikipedia	</v>
      <v xml:space="preserve">Public domain	</v>
      <v xml:space="preserve">http://es.wikipedia.org/wiki/Tolima	</v>
      <v xml:space="preserve">http://en.wikipedia.org/wiki/Public_domain	</v>
    </spb>
    <spb s="0">
      <v xml:space="preserve">Wikipedia	</v>
      <v xml:space="preserve">CC-BY-SA	</v>
      <v xml:space="preserve">http://en.wikipedia.org/wiki/Valle_del_Cauca_Department	</v>
      <v xml:space="preserve">http://creativecommons.org/licenses/by-sa/3.0/	</v>
    </spb>
    <spb s="0">
      <v xml:space="preserve">Wikipedia	Wikipedia	</v>
      <v xml:space="preserve">CC-BY-SA	CC-BY-SA	</v>
      <v xml:space="preserve">http://en.wikipedia.org/wiki/Valle_del_Cauca_Department	http://es.wikipedia.org/wiki/Valle_del_Cauca	</v>
      <v xml:space="preserve">http://creativecommons.org/licenses/by-sa/3.0/	http://creativecommons.org/licenses/by-sa/3.0/	</v>
    </spb>
    <spb s="0">
      <v xml:space="preserve">Wikipedia	</v>
      <v xml:space="preserve">CC-BY-SA	</v>
      <v xml:space="preserve">http://es.wikipedia.org/wiki/Valle_del_Cauca	</v>
      <v xml:space="preserve">http://creativecommons.org/licenses/by-sa/3.0/	</v>
    </spb>
    <spb s="1">
      <v>186</v>
      <v>187</v>
      <v>186</v>
      <v>187</v>
      <v>188</v>
      <v>187</v>
      <v>187</v>
      <v>3</v>
      <v>187</v>
    </spb>
    <spb s="0">
      <v xml:space="preserve">Wikipedia	</v>
      <v xml:space="preserve">Public domain	</v>
      <v xml:space="preserve">http://es.wikipedia.org/wiki/Valle_del_Cauca	</v>
      <v xml:space="preserve">http://en.wikipedia.org/wiki/Public_domain	</v>
    </spb>
    <spb s="0">
      <v xml:space="preserve">Wikipedia	Wikipedia	</v>
      <v xml:space="preserve">CC-BY-SA	CC-BY-SA	</v>
      <v xml:space="preserve">http://en.wikipedia.org/wiki/Vaupés_Department	http://es.wikipedia.org/wiki/Vaupés	</v>
      <v xml:space="preserve">http://creativecommons.org/licenses/by-sa/3.0/	http://creativecommons.org/licenses/by-sa/3.0/	</v>
    </spb>
    <spb s="0">
      <v xml:space="preserve">Wikipedia	Wikipedia	</v>
      <v xml:space="preserve">CC-BY-SA	CC-BY-SA	</v>
      <v xml:space="preserve">http://es.wikipedia.org/wiki/Vaupés	http://zh.wikipedia.org/zh-tw/index.html?curid=1042954	</v>
      <v xml:space="preserve">http://creativecommons.org/licenses/by-sa/3.0/	http://creativecommons.org/licenses/by-sa/3.0/	</v>
    </spb>
    <spb s="0">
      <v xml:space="preserve">Wikipedia	</v>
      <v xml:space="preserve">CC-BY-SA	</v>
      <v xml:space="preserve">http://en.wikipedia.org/wiki/Vaupés_Department	</v>
      <v xml:space="preserve">http://creativecommons.org/licenses/by-sa/3.0/	</v>
    </spb>
    <spb s="0">
      <v xml:space="preserve">Wikipedia	</v>
      <v xml:space="preserve">CC-BY-SA	</v>
      <v xml:space="preserve">http://es.wikipedia.org/wiki/Vaupés	</v>
      <v xml:space="preserve">http://creativecommons.org/licenses/by-sa/3.0/	</v>
    </spb>
    <spb s="0">
      <v xml:space="preserve">Wikipedia	Wikipedia	Wikipedia	</v>
      <v xml:space="preserve">CC-BY-SA	CC-BY-SA	CC-BY-SA	</v>
      <v xml:space="preserve">http://en.wikipedia.org/wiki/Vaupés_Department	http://es.wikipedia.org/wiki/Vaupés	http://zh.wikipedia.org/zh-tw/index.html?curid=1042954	</v>
      <v xml:space="preserve">http://creativecommons.org/licenses/by-sa/3.0/	http://creativecommons.org/licenses/by-sa/3.0/	http://creativecommons.org/licenses/by-sa/3.0/	</v>
    </spb>
    <spb s="1">
      <v>191</v>
      <v>192</v>
      <v>193</v>
      <v>192</v>
      <v>194</v>
      <v>195</v>
      <v>195</v>
      <v>3</v>
      <v>195</v>
    </spb>
    <spb s="0">
      <v xml:space="preserve">Wikipedia	</v>
      <v xml:space="preserve">CC-BY-SA-3.0	</v>
      <v xml:space="preserve">http://es.wikipedia.org/wiki/Vaupés	</v>
      <v xml:space="preserve">http://creativecommons.org/licenses/by-sa/3.0/	</v>
    </spb>
    <spb s="0">
      <v xml:space="preserve">Wikipedia	</v>
      <v xml:space="preserve">CC-BY-SA	</v>
      <v xml:space="preserve">http://en.wikipedia.org/wiki/Vichada_Department	</v>
      <v xml:space="preserve">http://creativecommons.org/licenses/by-sa/3.0/	</v>
    </spb>
    <spb s="0">
      <v xml:space="preserve">Wikipedia	Wikipedia	</v>
      <v xml:space="preserve">CC-BY-SA	CC-BY-SA	</v>
      <v xml:space="preserve">http://en.wikipedia.org/wiki/Vichada_Department	http://es.wikipedia.org/wiki/Vichada	</v>
      <v xml:space="preserve">http://creativecommons.org/licenses/by-sa/3.0/	http://creativecommons.org/licenses/by-sa/3.0/	</v>
    </spb>
    <spb s="0">
      <v xml:space="preserve">Wikipedia	</v>
      <v xml:space="preserve">CC-BY-SA	</v>
      <v xml:space="preserve">http://es.wikipedia.org/wiki/Vichada	</v>
      <v xml:space="preserve">http://creativecommons.org/licenses/by-sa/3.0/	</v>
    </spb>
    <spb s="11">
      <v>198</v>
      <v>199</v>
      <v>198</v>
      <v>199</v>
      <v>200</v>
      <v>199</v>
      <v>3</v>
      <v>199</v>
    </spb>
    <spb s="0">
      <v xml:space="preserve">Wikipedia	</v>
      <v xml:space="preserve">Public domain	</v>
      <v xml:space="preserve">http://es.wikipedia.org/wiki/Vichada	</v>
      <v xml:space="preserve">http://en.wikipedia.org/wiki/Public_domain	</v>
    </spb>
  </spbData>
</supportingPropertyBags>
</file>

<file path=xl/richData/rdsupportingpropertybagstructure.xml><?xml version="1.0" encoding="utf-8"?>
<spbStructures xmlns="http://schemas.microsoft.com/office/spreadsheetml/2017/richdata2" count="18">
  <s>
    <k n="SourceText" t="s"/>
    <k n="LicenseText" t="s"/>
    <k n="SourceAddress" t="s"/>
    <k n="LicenseAddress" t="s"/>
  </s>
  <s>
    <k n="`Área" t="spb"/>
    <k n="Nombre" t="spb"/>
    <k n="Población" t="spb"/>
    <k n="UniqueName" t="spb"/>
    <k n="Descripción" t="spb"/>
    <k n="País o región" t="spb"/>
    <k n="Ciudad más grande" t="spb"/>
    <k n="Unidades de vivienda" t="spb"/>
    <k n="Capital/ciudad principal" t="spb"/>
  </s>
  <s>
    <k n="Área" t="s"/>
    <k n="Imagen" t="s"/>
    <k n="Nombre" t="s"/>
    <k n="Población" t="s"/>
    <k n="UniqueName" t="s"/>
    <k n="VDPID/VSID" t="s"/>
    <k n="Descripción" t="s"/>
    <k n="País o región" t="s"/>
    <k n="LearnMoreOnLink" t="s"/>
    <k n="Ciudad más grande" t="s"/>
    <k n="Unidades de vivienda" t="s"/>
    <k n="Capital/ciudad principal" t="s"/>
  </s>
  <s>
    <k n="^Order" t="spba"/>
    <k n="TitleProperty" t="s"/>
    <k n="SubTitleProperty" t="s"/>
  </s>
  <s>
    <k n="ShowInCardView" t="b"/>
    <k n="ShowInDotNotation" t="b"/>
    <k n="ShowInAutoComplete" t="b"/>
  </s>
  <s>
    <k n="ShowInDotNotation" t="b"/>
    <k n="ShowInAutoComplete" t="b"/>
  </s>
  <s>
    <k n="UniqueName" t="spb"/>
    <k n="VDPID/VSID" t="spb"/>
    <k n="Descripción" t="spb"/>
    <k n="LearnMoreOnLink" t="spb"/>
  </s>
  <s>
    <k n="Imagen" t="i"/>
    <k n="Nombre" t="i"/>
    <k n="Descripción" t="i"/>
  </s>
  <s>
    <k n="link" t="s"/>
    <k n="logo" t="s"/>
    <k n="name" t="s"/>
  </s>
  <s>
    <k n="`Área" t="s"/>
    <k n="Población" t="s"/>
    <k n="Unidades de vivienda" t="s"/>
  </s>
  <s>
    <k n="_Self" t="i"/>
  </s>
  <s>
    <k n="`Área" t="spb"/>
    <k n="Nombre" t="spb"/>
    <k n="Población" t="spb"/>
    <k n="UniqueName" t="spb"/>
    <k n="Descripción" t="spb"/>
    <k n="País o región" t="spb"/>
    <k n="Unidades de vivienda" t="spb"/>
    <k n="Capital/ciudad principal" t="spb"/>
  </s>
  <s>
    <k n="Área" t="s"/>
    <k n="Imagen" t="s"/>
    <k n="Nombre" t="s"/>
    <k n="Población" t="s"/>
    <k n="UniqueName" t="s"/>
    <k n="VDPID/VSID" t="s"/>
    <k n="Descripción" t="s"/>
    <k n="País o región" t="s"/>
    <k n="Ciudad más grande" t="s"/>
    <k n="Unidades de vivienda" t="s"/>
    <k n="Capital/ciudad principal" t="s"/>
  </s>
  <s>
    <k n="^Order" t="spba"/>
    <k n="TitleProperty" t="s"/>
  </s>
  <s>
    <k n="UniqueName" t="spb"/>
    <k n="VDPID/VSID" t="spb"/>
    <k n="Descripción" t="spb"/>
  </s>
  <s>
    <k n="`Área" t="spb"/>
    <k n="Nombre" t="spb"/>
    <k n="Población" t="spb"/>
    <k n="UniqueName" t="spb"/>
    <k n="Descripción" t="spb"/>
    <k n="País o región" t="spb"/>
    <k n="Unidades de vivienda" t="spb"/>
  </s>
  <s>
    <k n="Área" t="s"/>
    <k n="Imagen" t="s"/>
    <k n="Nombre" t="s"/>
    <k n="Población" t="s"/>
    <k n="UniqueName" t="s"/>
    <k n="VDPID/VSID" t="s"/>
    <k n="Descripción" t="s"/>
    <k n="País o región" t="s"/>
    <k n="LearnMoreOnLink" t="s"/>
    <k n="Unidades de vivienda" t="s"/>
  </s>
  <s>
    <k n="Área" t="s"/>
    <k n="Imagen" t="s"/>
    <k n="Nombre" t="s"/>
    <k n="Población" t="s"/>
    <k n="UniqueName" t="s"/>
    <k n="VDPID/VSID" t="s"/>
    <k n="Descripción" t="s"/>
    <k n="País o región" t="s"/>
    <k n="LearnMoreOnLink" t="s"/>
    <k n="Ciudad más grande" t="s"/>
    <k n="Unidades de vivienda" t="s"/>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1">
    <x:dxf>
      <x:numFmt numFmtId="3" formatCode="#,##0"/>
    </x:dxf>
  </dxfs>
  <richProperties>
    <rPr n="IsHeroField" t="b"/>
    <rPr n="IsTitleField" t="b"/>
    <rPr n="RequiresInlineAttribution" t="b"/>
  </richProperties>
  <richStyles>
    <rSty>
      <rpv i="0">1</rpv>
    </rSty>
    <rSty>
      <rpv i="1">1</rpv>
    </rSty>
    <rSty>
      <rpv i="2">1</rpv>
    </rSty>
    <rSty dxfid="0"/>
  </richStyles>
</richStyleSheet>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8216A-D562-4585-BB0B-6D8EDB39C7A0}">
  <sheetPr codeName="Hoja1"/>
  <dimension ref="A1:Z215"/>
  <sheetViews>
    <sheetView showGridLines="0" tabSelected="1" zoomScaleNormal="100" workbookViewId="0">
      <selection activeCell="D5" sqref="D5:K5"/>
    </sheetView>
  </sheetViews>
  <sheetFormatPr baseColWidth="10" defaultColWidth="11.44140625" defaultRowHeight="14.4" customHeight="1" x14ac:dyDescent="0.2"/>
  <cols>
    <col min="1" max="1" width="25.5546875" style="4" customWidth="1"/>
    <col min="2" max="2" width="11.44140625" style="4"/>
    <col min="3" max="3" width="14.44140625" style="4" customWidth="1"/>
    <col min="4" max="4" width="11.44140625" style="4"/>
    <col min="5" max="5" width="13.44140625" style="4" bestFit="1" customWidth="1"/>
    <col min="6" max="6" width="11.88671875" style="4" customWidth="1"/>
    <col min="7" max="7" width="12.109375" style="4" customWidth="1"/>
    <col min="8" max="8" width="12.44140625" style="4" customWidth="1"/>
    <col min="9" max="16384" width="11.44140625" style="4"/>
  </cols>
  <sheetData>
    <row r="1" spans="1:26" ht="14.4" customHeight="1" thickBot="1" x14ac:dyDescent="0.25"/>
    <row r="2" spans="1:26" ht="14.4" customHeight="1" x14ac:dyDescent="0.2">
      <c r="D2" s="232" t="s">
        <v>100</v>
      </c>
      <c r="E2" s="233"/>
      <c r="F2" s="233"/>
      <c r="G2" s="233"/>
      <c r="H2" s="233"/>
      <c r="I2" s="233"/>
      <c r="J2" s="226" t="str">
        <f>"Ene 26"</f>
        <v>Ene 26</v>
      </c>
      <c r="K2" s="227"/>
    </row>
    <row r="3" spans="1:26" ht="14.4" customHeight="1" x14ac:dyDescent="0.2">
      <c r="D3" s="234"/>
      <c r="E3" s="235"/>
      <c r="F3" s="235"/>
      <c r="G3" s="235"/>
      <c r="H3" s="235"/>
      <c r="I3" s="235"/>
      <c r="J3" s="228"/>
      <c r="K3" s="229"/>
    </row>
    <row r="4" spans="1:26" ht="14.4" customHeight="1" thickBot="1" x14ac:dyDescent="0.25">
      <c r="D4" s="236"/>
      <c r="E4" s="237"/>
      <c r="F4" s="237"/>
      <c r="G4" s="237"/>
      <c r="H4" s="237"/>
      <c r="I4" s="237"/>
      <c r="J4" s="230"/>
      <c r="K4" s="231"/>
    </row>
    <row r="5" spans="1:26" ht="14.4" customHeight="1" thickBot="1" x14ac:dyDescent="0.25">
      <c r="D5" s="223" t="s">
        <v>1188</v>
      </c>
      <c r="E5" s="224"/>
      <c r="F5" s="224"/>
      <c r="G5" s="224"/>
      <c r="H5" s="224"/>
      <c r="I5" s="224"/>
      <c r="J5" s="224"/>
      <c r="K5" s="225"/>
    </row>
    <row r="9" spans="1:26" ht="14.4" customHeight="1" x14ac:dyDescent="0.2">
      <c r="A9" s="7"/>
      <c r="B9" s="50"/>
      <c r="C9" s="50"/>
      <c r="D9" s="50"/>
      <c r="E9" s="50"/>
      <c r="F9" s="50"/>
      <c r="G9" s="50"/>
      <c r="H9" s="50"/>
      <c r="I9" s="50"/>
      <c r="J9" s="50"/>
      <c r="K9" s="50"/>
      <c r="L9" s="50"/>
      <c r="M9" s="50"/>
    </row>
    <row r="10" spans="1:26" s="5" customFormat="1" ht="14.4" customHeight="1" x14ac:dyDescent="0.2">
      <c r="A10" s="213" t="s">
        <v>38</v>
      </c>
      <c r="B10" s="213"/>
      <c r="C10" s="213"/>
      <c r="D10" s="213"/>
      <c r="E10" s="213"/>
      <c r="F10" s="213"/>
      <c r="G10" s="213"/>
      <c r="H10" s="213"/>
      <c r="I10" s="213"/>
      <c r="J10" s="213"/>
      <c r="K10" s="213"/>
      <c r="L10" s="213"/>
      <c r="M10" s="213"/>
      <c r="N10" s="213"/>
    </row>
    <row r="12" spans="1:26" ht="14.4" customHeight="1" x14ac:dyDescent="0.2">
      <c r="A12" s="214" t="s">
        <v>0</v>
      </c>
      <c r="B12" s="220" t="s">
        <v>31</v>
      </c>
      <c r="C12" s="221"/>
      <c r="D12" s="221"/>
      <c r="E12" s="221"/>
      <c r="F12" s="221"/>
      <c r="G12" s="221"/>
      <c r="H12" s="221"/>
      <c r="I12" s="221"/>
      <c r="J12" s="221"/>
      <c r="K12" s="221"/>
      <c r="L12" s="221"/>
      <c r="M12" s="221"/>
      <c r="N12" s="221"/>
      <c r="O12" s="61"/>
      <c r="P12" s="59"/>
      <c r="Q12" s="59"/>
      <c r="R12" s="59"/>
      <c r="S12" s="59"/>
      <c r="T12" s="59"/>
      <c r="U12" s="59"/>
      <c r="V12" s="59"/>
      <c r="W12" s="59"/>
      <c r="X12" s="59"/>
      <c r="Y12" s="59"/>
      <c r="Z12" s="59"/>
    </row>
    <row r="13" spans="1:26" ht="14.4" customHeight="1" x14ac:dyDescent="0.2">
      <c r="A13" s="219"/>
      <c r="B13" s="188" t="s">
        <v>1172</v>
      </c>
      <c r="C13" s="189" t="s">
        <v>1173</v>
      </c>
      <c r="D13" s="189" t="s">
        <v>1174</v>
      </c>
      <c r="E13" s="189" t="s">
        <v>1175</v>
      </c>
      <c r="F13" s="189" t="s">
        <v>1176</v>
      </c>
      <c r="G13" s="189" t="s">
        <v>1177</v>
      </c>
      <c r="H13" s="189" t="s">
        <v>1178</v>
      </c>
      <c r="I13" s="189" t="s">
        <v>1179</v>
      </c>
      <c r="J13" s="189" t="s">
        <v>1180</v>
      </c>
      <c r="K13" s="189" t="s">
        <v>1181</v>
      </c>
      <c r="L13" s="189" t="s">
        <v>1183</v>
      </c>
      <c r="M13" s="189" t="s">
        <v>1185</v>
      </c>
      <c r="N13" s="190" t="s">
        <v>1189</v>
      </c>
      <c r="O13" s="62"/>
      <c r="P13" s="60"/>
      <c r="Q13" s="60"/>
      <c r="R13" s="60"/>
      <c r="S13" s="60"/>
      <c r="T13" s="60"/>
      <c r="U13" s="60"/>
      <c r="V13" s="60"/>
      <c r="W13" s="60"/>
      <c r="X13" s="60"/>
      <c r="Y13" s="60"/>
      <c r="Z13" s="60"/>
    </row>
    <row r="14" spans="1:26" ht="14.4" customHeight="1" x14ac:dyDescent="0.3">
      <c r="A14" s="3" t="s">
        <v>1</v>
      </c>
      <c r="B14" s="84">
        <v>12826761</v>
      </c>
      <c r="C14" s="85">
        <v>13323158</v>
      </c>
      <c r="D14" s="85">
        <v>13583737</v>
      </c>
      <c r="E14" s="85">
        <v>13290878</v>
      </c>
      <c r="F14" s="85">
        <v>13569542</v>
      </c>
      <c r="G14" s="85">
        <v>13781213</v>
      </c>
      <c r="H14" s="85">
        <v>13852098</v>
      </c>
      <c r="I14" s="85">
        <v>14009891</v>
      </c>
      <c r="J14" s="85">
        <v>14237250</v>
      </c>
      <c r="K14" s="85">
        <v>14325087</v>
      </c>
      <c r="L14" s="85">
        <v>14239988</v>
      </c>
      <c r="M14" s="85">
        <v>13352360</v>
      </c>
      <c r="N14" s="86">
        <v>13039466</v>
      </c>
      <c r="O14" s="152"/>
    </row>
    <row r="15" spans="1:26" ht="14.4" customHeight="1" x14ac:dyDescent="0.2">
      <c r="A15" s="1" t="s">
        <v>91</v>
      </c>
      <c r="B15" s="87">
        <v>2408955</v>
      </c>
      <c r="C15" s="88">
        <v>1787979</v>
      </c>
      <c r="D15" s="88">
        <v>1675856</v>
      </c>
      <c r="E15" s="88">
        <v>1519116</v>
      </c>
      <c r="F15" s="88">
        <v>1615580</v>
      </c>
      <c r="G15" s="88">
        <v>1643820</v>
      </c>
      <c r="H15" s="88">
        <v>1769866</v>
      </c>
      <c r="I15" s="88">
        <v>1575182</v>
      </c>
      <c r="J15" s="88">
        <v>1633324</v>
      </c>
      <c r="K15" s="88">
        <v>1666441</v>
      </c>
      <c r="L15" s="88">
        <v>1602310</v>
      </c>
      <c r="M15" s="88">
        <v>2006911</v>
      </c>
      <c r="N15" s="89">
        <v>2646580</v>
      </c>
    </row>
    <row r="16" spans="1:26" ht="14.4" customHeight="1" x14ac:dyDescent="0.2">
      <c r="A16" s="1" t="s">
        <v>92</v>
      </c>
      <c r="B16" s="90">
        <v>3886106</v>
      </c>
      <c r="C16" s="91">
        <v>4482813</v>
      </c>
      <c r="D16" s="91">
        <v>4700055</v>
      </c>
      <c r="E16" s="91">
        <v>4579839</v>
      </c>
      <c r="F16" s="91">
        <v>4726153</v>
      </c>
      <c r="G16" s="91">
        <v>4821170</v>
      </c>
      <c r="H16" s="91">
        <v>4756869</v>
      </c>
      <c r="I16" s="91">
        <v>4959100</v>
      </c>
      <c r="J16" s="91">
        <v>5093984</v>
      </c>
      <c r="K16" s="91">
        <v>5073098</v>
      </c>
      <c r="L16" s="91">
        <v>4991787</v>
      </c>
      <c r="M16" s="91">
        <v>3964161</v>
      </c>
      <c r="N16" s="92">
        <v>3959439</v>
      </c>
    </row>
    <row r="17" spans="1:15" ht="14.4" customHeight="1" x14ac:dyDescent="0.2">
      <c r="A17" s="1" t="s">
        <v>3</v>
      </c>
      <c r="B17" s="90">
        <v>3941503</v>
      </c>
      <c r="C17" s="91">
        <v>4178884</v>
      </c>
      <c r="D17" s="91">
        <v>4273382</v>
      </c>
      <c r="E17" s="91">
        <v>4247150</v>
      </c>
      <c r="F17" s="91">
        <v>4288397</v>
      </c>
      <c r="G17" s="91">
        <v>4332352</v>
      </c>
      <c r="H17" s="91">
        <v>4347674</v>
      </c>
      <c r="I17" s="91">
        <v>4406398</v>
      </c>
      <c r="J17" s="91">
        <v>4423786</v>
      </c>
      <c r="K17" s="91">
        <v>4499398</v>
      </c>
      <c r="L17" s="91">
        <v>4491447</v>
      </c>
      <c r="M17" s="91">
        <v>4321408</v>
      </c>
      <c r="N17" s="92">
        <v>4211570</v>
      </c>
    </row>
    <row r="18" spans="1:15" ht="14.4" customHeight="1" x14ac:dyDescent="0.2">
      <c r="A18" s="1" t="s">
        <v>4</v>
      </c>
      <c r="B18" s="90">
        <v>1979094</v>
      </c>
      <c r="C18" s="91">
        <v>2127768</v>
      </c>
      <c r="D18" s="91">
        <v>2157611</v>
      </c>
      <c r="E18" s="91">
        <v>2185423</v>
      </c>
      <c r="F18" s="91">
        <v>2171466</v>
      </c>
      <c r="G18" s="91">
        <v>2062862</v>
      </c>
      <c r="H18" s="91">
        <v>2165644</v>
      </c>
      <c r="I18" s="91">
        <v>2289672</v>
      </c>
      <c r="J18" s="91">
        <v>2293066</v>
      </c>
      <c r="K18" s="91">
        <v>2303861</v>
      </c>
      <c r="L18" s="91">
        <v>2200403</v>
      </c>
      <c r="M18" s="91">
        <v>2220250</v>
      </c>
      <c r="N18" s="92">
        <v>1749971</v>
      </c>
    </row>
    <row r="19" spans="1:15" ht="14.4" customHeight="1" x14ac:dyDescent="0.2">
      <c r="A19" s="2" t="s">
        <v>5</v>
      </c>
      <c r="B19" s="93">
        <v>611103</v>
      </c>
      <c r="C19" s="94">
        <v>745714</v>
      </c>
      <c r="D19" s="94">
        <v>776833</v>
      </c>
      <c r="E19" s="94">
        <v>759350</v>
      </c>
      <c r="F19" s="94">
        <v>767946</v>
      </c>
      <c r="G19" s="94">
        <v>921009</v>
      </c>
      <c r="H19" s="94">
        <v>812045</v>
      </c>
      <c r="I19" s="94">
        <v>779539</v>
      </c>
      <c r="J19" s="94">
        <v>793090</v>
      </c>
      <c r="K19" s="94">
        <v>782289</v>
      </c>
      <c r="L19" s="94">
        <v>954041</v>
      </c>
      <c r="M19" s="94">
        <v>839630</v>
      </c>
      <c r="N19" s="95">
        <v>471906</v>
      </c>
    </row>
    <row r="20" spans="1:15" ht="14.4" customHeight="1" x14ac:dyDescent="0.3">
      <c r="A20" s="3" t="s">
        <v>2</v>
      </c>
      <c r="B20" s="84">
        <v>2227859</v>
      </c>
      <c r="C20" s="85">
        <v>2354096</v>
      </c>
      <c r="D20" s="85">
        <v>2420017</v>
      </c>
      <c r="E20" s="85">
        <v>2352804</v>
      </c>
      <c r="F20" s="85">
        <v>2350011</v>
      </c>
      <c r="G20" s="85">
        <v>2526407</v>
      </c>
      <c r="H20" s="85">
        <v>2548357</v>
      </c>
      <c r="I20" s="85">
        <v>2557708</v>
      </c>
      <c r="J20" s="85">
        <v>2601656</v>
      </c>
      <c r="K20" s="85">
        <v>2622139</v>
      </c>
      <c r="L20" s="85">
        <v>2616738</v>
      </c>
      <c r="M20" s="85">
        <v>2474452</v>
      </c>
      <c r="N20" s="86">
        <v>2391618</v>
      </c>
      <c r="O20" s="152"/>
    </row>
    <row r="21" spans="1:15" ht="14.4" customHeight="1" x14ac:dyDescent="0.2">
      <c r="A21" s="1" t="s">
        <v>91</v>
      </c>
      <c r="B21" s="87">
        <v>189962</v>
      </c>
      <c r="C21" s="88">
        <v>199671</v>
      </c>
      <c r="D21" s="88">
        <v>158512</v>
      </c>
      <c r="E21" s="88">
        <v>120553</v>
      </c>
      <c r="F21" s="88">
        <v>136116</v>
      </c>
      <c r="G21" s="88">
        <v>139544</v>
      </c>
      <c r="H21" s="88">
        <v>151687</v>
      </c>
      <c r="I21" s="88">
        <v>144912</v>
      </c>
      <c r="J21" s="88">
        <v>150110</v>
      </c>
      <c r="K21" s="88">
        <v>152570</v>
      </c>
      <c r="L21" s="88">
        <v>152481</v>
      </c>
      <c r="M21" s="88">
        <v>212528</v>
      </c>
      <c r="N21" s="89">
        <v>297736</v>
      </c>
    </row>
    <row r="22" spans="1:15" ht="14.4" customHeight="1" x14ac:dyDescent="0.2">
      <c r="A22" s="1" t="s">
        <v>92</v>
      </c>
      <c r="B22" s="90">
        <v>1547183</v>
      </c>
      <c r="C22" s="91">
        <v>1578734</v>
      </c>
      <c r="D22" s="91">
        <v>1623724</v>
      </c>
      <c r="E22" s="91">
        <v>1593099</v>
      </c>
      <c r="F22" s="91">
        <v>1580921</v>
      </c>
      <c r="G22" s="91">
        <v>1688172</v>
      </c>
      <c r="H22" s="91">
        <v>1687150</v>
      </c>
      <c r="I22" s="91">
        <v>1692466</v>
      </c>
      <c r="J22" s="91">
        <v>1708215</v>
      </c>
      <c r="K22" s="91">
        <v>1711030</v>
      </c>
      <c r="L22" s="91">
        <v>1693071</v>
      </c>
      <c r="M22" s="91">
        <v>1550099</v>
      </c>
      <c r="N22" s="92">
        <v>1605346</v>
      </c>
    </row>
    <row r="23" spans="1:15" ht="14.4" customHeight="1" x14ac:dyDescent="0.2">
      <c r="A23" s="1" t="s">
        <v>3</v>
      </c>
      <c r="B23" s="90">
        <v>317159</v>
      </c>
      <c r="C23" s="91">
        <v>381644</v>
      </c>
      <c r="D23" s="91">
        <v>428497</v>
      </c>
      <c r="E23" s="91">
        <v>430939</v>
      </c>
      <c r="F23" s="91">
        <v>426816</v>
      </c>
      <c r="G23" s="91">
        <v>473340</v>
      </c>
      <c r="H23" s="91">
        <v>477634</v>
      </c>
      <c r="I23" s="91">
        <v>485401</v>
      </c>
      <c r="J23" s="91">
        <v>499594</v>
      </c>
      <c r="K23" s="91">
        <v>507028</v>
      </c>
      <c r="L23" s="91">
        <v>513926</v>
      </c>
      <c r="M23" s="91">
        <v>457571</v>
      </c>
      <c r="N23" s="92">
        <v>335369</v>
      </c>
    </row>
    <row r="24" spans="1:15" ht="14.4" customHeight="1" x14ac:dyDescent="0.2">
      <c r="A24" s="1" t="s">
        <v>4</v>
      </c>
      <c r="B24" s="90">
        <v>130297</v>
      </c>
      <c r="C24" s="91">
        <v>149008</v>
      </c>
      <c r="D24" s="91">
        <v>162410</v>
      </c>
      <c r="E24" s="91">
        <v>161595</v>
      </c>
      <c r="F24" s="91">
        <v>160185</v>
      </c>
      <c r="G24" s="91">
        <v>176542</v>
      </c>
      <c r="H24" s="91">
        <v>180725</v>
      </c>
      <c r="I24" s="91">
        <v>183721</v>
      </c>
      <c r="J24" s="91">
        <v>190600</v>
      </c>
      <c r="K24" s="91">
        <v>196554</v>
      </c>
      <c r="L24" s="91">
        <v>201699</v>
      </c>
      <c r="M24" s="91">
        <v>194786</v>
      </c>
      <c r="N24" s="92">
        <v>115028</v>
      </c>
    </row>
    <row r="25" spans="1:15" ht="14.4" customHeight="1" x14ac:dyDescent="0.2">
      <c r="A25" s="2" t="s">
        <v>5</v>
      </c>
      <c r="B25" s="93">
        <v>43258</v>
      </c>
      <c r="C25" s="94">
        <v>45039</v>
      </c>
      <c r="D25" s="94">
        <v>46874</v>
      </c>
      <c r="E25" s="94">
        <v>46618</v>
      </c>
      <c r="F25" s="94">
        <v>45973</v>
      </c>
      <c r="G25" s="94">
        <v>48809</v>
      </c>
      <c r="H25" s="94">
        <v>51161</v>
      </c>
      <c r="I25" s="94">
        <v>51208</v>
      </c>
      <c r="J25" s="94">
        <v>53137</v>
      </c>
      <c r="K25" s="94">
        <v>54957</v>
      </c>
      <c r="L25" s="94">
        <v>55561</v>
      </c>
      <c r="M25" s="94">
        <v>59468</v>
      </c>
      <c r="N25" s="95">
        <v>38139</v>
      </c>
    </row>
    <row r="26" spans="1:15" ht="14.4" customHeight="1" x14ac:dyDescent="0.3">
      <c r="A26" s="3" t="s">
        <v>6</v>
      </c>
      <c r="B26" s="84">
        <v>10598902</v>
      </c>
      <c r="C26" s="85">
        <v>10969062</v>
      </c>
      <c r="D26" s="85">
        <v>11163720</v>
      </c>
      <c r="E26" s="85">
        <v>10938074</v>
      </c>
      <c r="F26" s="85">
        <v>11219531</v>
      </c>
      <c r="G26" s="85">
        <v>11254806</v>
      </c>
      <c r="H26" s="85">
        <v>11303741</v>
      </c>
      <c r="I26" s="85">
        <v>11452183</v>
      </c>
      <c r="J26" s="85">
        <v>11635594</v>
      </c>
      <c r="K26" s="85">
        <v>11702948</v>
      </c>
      <c r="L26" s="85">
        <v>11623250</v>
      </c>
      <c r="M26" s="85">
        <v>10877908</v>
      </c>
      <c r="N26" s="86">
        <v>10647848</v>
      </c>
      <c r="O26" s="152"/>
    </row>
    <row r="27" spans="1:15" ht="14.4" customHeight="1" x14ac:dyDescent="0.2">
      <c r="A27" s="1" t="s">
        <v>91</v>
      </c>
      <c r="B27" s="87">
        <v>2218993</v>
      </c>
      <c r="C27" s="88">
        <v>1588308</v>
      </c>
      <c r="D27" s="88">
        <v>1517344</v>
      </c>
      <c r="E27" s="88">
        <v>1398563</v>
      </c>
      <c r="F27" s="88">
        <v>1479464</v>
      </c>
      <c r="G27" s="88">
        <v>1504276</v>
      </c>
      <c r="H27" s="88">
        <v>1618179</v>
      </c>
      <c r="I27" s="88">
        <v>1430270</v>
      </c>
      <c r="J27" s="88">
        <v>1483214</v>
      </c>
      <c r="K27" s="88">
        <v>1513871</v>
      </c>
      <c r="L27" s="88">
        <v>1449829</v>
      </c>
      <c r="M27" s="88">
        <v>1794383</v>
      </c>
      <c r="N27" s="89">
        <v>2348844</v>
      </c>
    </row>
    <row r="28" spans="1:15" ht="14.4" customHeight="1" x14ac:dyDescent="0.2">
      <c r="A28" s="1" t="s">
        <v>92</v>
      </c>
      <c r="B28" s="90">
        <v>2338923</v>
      </c>
      <c r="C28" s="91">
        <v>2904079</v>
      </c>
      <c r="D28" s="91">
        <v>3076331</v>
      </c>
      <c r="E28" s="91">
        <v>2986740</v>
      </c>
      <c r="F28" s="91">
        <v>3145232</v>
      </c>
      <c r="G28" s="91">
        <v>3132998</v>
      </c>
      <c r="H28" s="91">
        <v>3069719</v>
      </c>
      <c r="I28" s="91">
        <v>3266634</v>
      </c>
      <c r="J28" s="91">
        <v>3385769</v>
      </c>
      <c r="K28" s="91">
        <v>3362068</v>
      </c>
      <c r="L28" s="91">
        <v>3298716</v>
      </c>
      <c r="M28" s="91">
        <v>2414062</v>
      </c>
      <c r="N28" s="92">
        <v>2354093</v>
      </c>
    </row>
    <row r="29" spans="1:15" ht="14.4" customHeight="1" x14ac:dyDescent="0.2">
      <c r="A29" s="1" t="s">
        <v>3</v>
      </c>
      <c r="B29" s="90">
        <v>3624344</v>
      </c>
      <c r="C29" s="91">
        <v>3797240</v>
      </c>
      <c r="D29" s="91">
        <v>3844885</v>
      </c>
      <c r="E29" s="91">
        <v>3816211</v>
      </c>
      <c r="F29" s="91">
        <v>3861581</v>
      </c>
      <c r="G29" s="91">
        <v>3859012</v>
      </c>
      <c r="H29" s="91">
        <v>3870040</v>
      </c>
      <c r="I29" s="91">
        <v>3920997</v>
      </c>
      <c r="J29" s="91">
        <v>3924192</v>
      </c>
      <c r="K29" s="91">
        <v>3992370</v>
      </c>
      <c r="L29" s="91">
        <v>3977521</v>
      </c>
      <c r="M29" s="91">
        <v>3863837</v>
      </c>
      <c r="N29" s="92">
        <v>3876201</v>
      </c>
    </row>
    <row r="30" spans="1:15" ht="14.4" customHeight="1" x14ac:dyDescent="0.2">
      <c r="A30" s="1" t="s">
        <v>4</v>
      </c>
      <c r="B30" s="90">
        <v>1848797</v>
      </c>
      <c r="C30" s="91">
        <v>1978760</v>
      </c>
      <c r="D30" s="91">
        <v>1995201</v>
      </c>
      <c r="E30" s="91">
        <v>2023828</v>
      </c>
      <c r="F30" s="91">
        <v>2011281</v>
      </c>
      <c r="G30" s="91">
        <v>1886320</v>
      </c>
      <c r="H30" s="91">
        <v>1984919</v>
      </c>
      <c r="I30" s="91">
        <v>2105951</v>
      </c>
      <c r="J30" s="91">
        <v>2102466</v>
      </c>
      <c r="K30" s="91">
        <v>2107307</v>
      </c>
      <c r="L30" s="91">
        <v>1998704</v>
      </c>
      <c r="M30" s="91">
        <v>2025464</v>
      </c>
      <c r="N30" s="92">
        <v>1634943</v>
      </c>
    </row>
    <row r="31" spans="1:15" ht="14.4" customHeight="1" x14ac:dyDescent="0.2">
      <c r="A31" s="2" t="s">
        <v>5</v>
      </c>
      <c r="B31" s="93">
        <v>567845</v>
      </c>
      <c r="C31" s="94">
        <v>700675</v>
      </c>
      <c r="D31" s="94">
        <v>729959</v>
      </c>
      <c r="E31" s="94">
        <v>712732</v>
      </c>
      <c r="F31" s="94">
        <v>721973</v>
      </c>
      <c r="G31" s="94">
        <v>872200</v>
      </c>
      <c r="H31" s="94">
        <v>760884</v>
      </c>
      <c r="I31" s="94">
        <v>728331</v>
      </c>
      <c r="J31" s="94">
        <v>739953</v>
      </c>
      <c r="K31" s="94">
        <v>727332</v>
      </c>
      <c r="L31" s="94">
        <v>898480</v>
      </c>
      <c r="M31" s="94">
        <v>780162</v>
      </c>
      <c r="N31" s="95">
        <v>433767</v>
      </c>
    </row>
    <row r="32" spans="1:15" ht="14.4" customHeight="1" x14ac:dyDescent="0.3">
      <c r="A32" s="3" t="s">
        <v>32</v>
      </c>
      <c r="B32" s="84">
        <v>9078384</v>
      </c>
      <c r="C32" s="85">
        <v>9259968</v>
      </c>
      <c r="D32" s="85">
        <v>9311012</v>
      </c>
      <c r="E32" s="85">
        <v>9042993</v>
      </c>
      <c r="F32" s="85">
        <v>9299242</v>
      </c>
      <c r="G32" s="85">
        <v>9337994</v>
      </c>
      <c r="H32" s="85">
        <v>9516210</v>
      </c>
      <c r="I32" s="85">
        <v>9513328</v>
      </c>
      <c r="J32" s="85">
        <v>9615566</v>
      </c>
      <c r="K32" s="85">
        <v>9651254</v>
      </c>
      <c r="L32" s="85">
        <v>9620519</v>
      </c>
      <c r="M32" s="85">
        <v>9349509</v>
      </c>
      <c r="N32" s="86">
        <v>9221201</v>
      </c>
      <c r="O32" s="152"/>
    </row>
    <row r="33" spans="1:14" ht="14.4" customHeight="1" x14ac:dyDescent="0.2">
      <c r="A33" s="1" t="s">
        <v>91</v>
      </c>
      <c r="B33" s="87">
        <v>2132346</v>
      </c>
      <c r="C33" s="88">
        <v>1517668</v>
      </c>
      <c r="D33" s="88">
        <v>1460726</v>
      </c>
      <c r="E33" s="88">
        <v>1339719</v>
      </c>
      <c r="F33" s="88">
        <v>1426156</v>
      </c>
      <c r="G33" s="88">
        <v>1438914</v>
      </c>
      <c r="H33" s="88">
        <v>1567698</v>
      </c>
      <c r="I33" s="88">
        <v>1383764</v>
      </c>
      <c r="J33" s="88">
        <v>1451488</v>
      </c>
      <c r="K33" s="88">
        <v>1468881</v>
      </c>
      <c r="L33" s="88">
        <v>1396436</v>
      </c>
      <c r="M33" s="88">
        <v>1733107</v>
      </c>
      <c r="N33" s="89">
        <v>2273521</v>
      </c>
    </row>
    <row r="34" spans="1:14" ht="14.4" customHeight="1" x14ac:dyDescent="0.2">
      <c r="A34" s="1" t="s">
        <v>92</v>
      </c>
      <c r="B34" s="90">
        <v>1857731</v>
      </c>
      <c r="C34" s="91">
        <v>2260647</v>
      </c>
      <c r="D34" s="91">
        <v>2289228</v>
      </c>
      <c r="E34" s="91">
        <v>2160311</v>
      </c>
      <c r="F34" s="91">
        <v>2275712</v>
      </c>
      <c r="G34" s="91">
        <v>2290724</v>
      </c>
      <c r="H34" s="91">
        <v>2329032</v>
      </c>
      <c r="I34" s="91">
        <v>2392776</v>
      </c>
      <c r="J34" s="91">
        <v>2429010</v>
      </c>
      <c r="K34" s="91">
        <v>2402322</v>
      </c>
      <c r="L34" s="91">
        <v>2389134</v>
      </c>
      <c r="M34" s="91">
        <v>1963794</v>
      </c>
      <c r="N34" s="92">
        <v>1956859</v>
      </c>
    </row>
    <row r="35" spans="1:14" ht="14.4" customHeight="1" x14ac:dyDescent="0.2">
      <c r="A35" s="1" t="s">
        <v>3</v>
      </c>
      <c r="B35" s="90">
        <v>3375147</v>
      </c>
      <c r="C35" s="91">
        <v>3624250</v>
      </c>
      <c r="D35" s="91">
        <v>3668330</v>
      </c>
      <c r="E35" s="91">
        <v>3637252</v>
      </c>
      <c r="F35" s="91">
        <v>3690912</v>
      </c>
      <c r="G35" s="91">
        <v>3683102</v>
      </c>
      <c r="H35" s="91">
        <v>3686934</v>
      </c>
      <c r="I35" s="91">
        <v>3741775</v>
      </c>
      <c r="J35" s="91">
        <v>3746710</v>
      </c>
      <c r="K35" s="91">
        <v>3800594</v>
      </c>
      <c r="L35" s="91">
        <v>3804779</v>
      </c>
      <c r="M35" s="91">
        <v>3655705</v>
      </c>
      <c r="N35" s="92">
        <v>3545042</v>
      </c>
    </row>
    <row r="36" spans="1:14" ht="14.4" customHeight="1" x14ac:dyDescent="0.2">
      <c r="A36" s="1" t="s">
        <v>4</v>
      </c>
      <c r="B36" s="90">
        <v>1317083</v>
      </c>
      <c r="C36" s="91">
        <v>1418710</v>
      </c>
      <c r="D36" s="91">
        <v>1434092</v>
      </c>
      <c r="E36" s="91">
        <v>1458862</v>
      </c>
      <c r="F36" s="91">
        <v>1463445</v>
      </c>
      <c r="G36" s="91">
        <v>1440593</v>
      </c>
      <c r="H36" s="91">
        <v>1479260</v>
      </c>
      <c r="I36" s="91">
        <v>1537394</v>
      </c>
      <c r="J36" s="91">
        <v>1526871</v>
      </c>
      <c r="K36" s="91">
        <v>1522320</v>
      </c>
      <c r="L36" s="91">
        <v>1546231</v>
      </c>
      <c r="M36" s="91">
        <v>1491077</v>
      </c>
      <c r="N36" s="92">
        <v>1131130</v>
      </c>
    </row>
    <row r="37" spans="1:14" ht="14.4" customHeight="1" x14ac:dyDescent="0.2">
      <c r="A37" s="2" t="s">
        <v>5</v>
      </c>
      <c r="B37" s="93">
        <v>396077</v>
      </c>
      <c r="C37" s="94">
        <v>438693</v>
      </c>
      <c r="D37" s="94">
        <v>458636</v>
      </c>
      <c r="E37" s="94">
        <v>446849</v>
      </c>
      <c r="F37" s="94">
        <v>443017</v>
      </c>
      <c r="G37" s="94">
        <v>484661</v>
      </c>
      <c r="H37" s="94">
        <v>453286</v>
      </c>
      <c r="I37" s="94">
        <v>457619</v>
      </c>
      <c r="J37" s="94">
        <v>461487</v>
      </c>
      <c r="K37" s="94">
        <v>457137</v>
      </c>
      <c r="L37" s="94">
        <v>483939</v>
      </c>
      <c r="M37" s="94">
        <v>505826</v>
      </c>
      <c r="N37" s="95">
        <v>314649</v>
      </c>
    </row>
    <row r="38" spans="1:14" ht="14.4" customHeight="1" x14ac:dyDescent="0.2">
      <c r="A38" s="6"/>
      <c r="B38" s="19"/>
      <c r="C38" s="19"/>
      <c r="D38" s="19"/>
      <c r="E38" s="19"/>
      <c r="F38" s="19"/>
      <c r="G38" s="19"/>
      <c r="H38" s="19"/>
      <c r="I38" s="19"/>
      <c r="J38" s="19"/>
      <c r="K38" s="19"/>
      <c r="L38" s="19"/>
      <c r="M38" s="19"/>
      <c r="N38" s="19"/>
    </row>
    <row r="39" spans="1:14" ht="14.4" customHeight="1" x14ac:dyDescent="0.2">
      <c r="C39" s="18"/>
    </row>
    <row r="40" spans="1:14" ht="14.4" customHeight="1" x14ac:dyDescent="0.2">
      <c r="A40" s="214" t="s">
        <v>0</v>
      </c>
      <c r="B40" s="220" t="s">
        <v>29</v>
      </c>
      <c r="C40" s="221"/>
      <c r="D40" s="221"/>
      <c r="E40" s="221"/>
      <c r="F40" s="221"/>
      <c r="G40" s="221"/>
      <c r="H40" s="221"/>
      <c r="I40" s="221"/>
      <c r="J40" s="221"/>
      <c r="K40" s="221"/>
      <c r="L40" s="221"/>
      <c r="M40" s="222"/>
    </row>
    <row r="41" spans="1:14" ht="14.4" customHeight="1" x14ac:dyDescent="0.2">
      <c r="A41" s="219"/>
      <c r="B41" s="96" t="s">
        <v>1173</v>
      </c>
      <c r="C41" s="97" t="s">
        <v>1174</v>
      </c>
      <c r="D41" s="97" t="s">
        <v>1175</v>
      </c>
      <c r="E41" s="97" t="s">
        <v>1176</v>
      </c>
      <c r="F41" s="97" t="s">
        <v>1177</v>
      </c>
      <c r="G41" s="97" t="s">
        <v>1178</v>
      </c>
      <c r="H41" s="97" t="s">
        <v>1179</v>
      </c>
      <c r="I41" s="97" t="s">
        <v>1180</v>
      </c>
      <c r="J41" s="97" t="s">
        <v>1181</v>
      </c>
      <c r="K41" s="97" t="s">
        <v>1183</v>
      </c>
      <c r="L41" s="97" t="s">
        <v>1185</v>
      </c>
      <c r="M41" s="98" t="s">
        <v>1189</v>
      </c>
    </row>
    <row r="42" spans="1:14" ht="14.4" customHeight="1" x14ac:dyDescent="0.2">
      <c r="A42" s="3" t="s">
        <v>1</v>
      </c>
      <c r="B42" s="99">
        <v>3.8700105194132799E-2</v>
      </c>
      <c r="C42" s="100">
        <v>1.9558350955531715E-2</v>
      </c>
      <c r="D42" s="100">
        <v>-2.1559531077493622E-2</v>
      </c>
      <c r="E42" s="100">
        <v>2.0966560674170659E-2</v>
      </c>
      <c r="F42" s="100">
        <v>1.5598978948589422E-2</v>
      </c>
      <c r="G42" s="100">
        <v>5.1435965760053201E-3</v>
      </c>
      <c r="H42" s="100">
        <v>1.1391270838540126E-2</v>
      </c>
      <c r="I42" s="100">
        <v>1.6228463162204474E-2</v>
      </c>
      <c r="J42" s="100">
        <v>6.1695200969288308E-3</v>
      </c>
      <c r="K42" s="100">
        <v>-5.9405572894600921E-3</v>
      </c>
      <c r="L42" s="100">
        <v>-6.2333479494505191E-2</v>
      </c>
      <c r="M42" s="101">
        <v>-2.3433610238190104E-2</v>
      </c>
    </row>
    <row r="43" spans="1:14" ht="14.4" customHeight="1" x14ac:dyDescent="0.2">
      <c r="A43" s="1" t="s">
        <v>91</v>
      </c>
      <c r="B43" s="102">
        <v>-0.2577781652210191</v>
      </c>
      <c r="C43" s="103">
        <v>-6.2709349494596972E-2</v>
      </c>
      <c r="D43" s="103">
        <v>-9.3528322242483836E-2</v>
      </c>
      <c r="E43" s="103">
        <v>6.3500088209195352E-2</v>
      </c>
      <c r="F43" s="103">
        <v>1.7479790539620448E-2</v>
      </c>
      <c r="G43" s="103">
        <v>7.6678711781095255E-2</v>
      </c>
      <c r="H43" s="103">
        <v>-0.10999928808169658</v>
      </c>
      <c r="I43" s="103">
        <v>3.6911290250904338E-2</v>
      </c>
      <c r="J43" s="103">
        <v>2.0275830147600843E-2</v>
      </c>
      <c r="K43" s="103">
        <v>-3.8483810707969857E-2</v>
      </c>
      <c r="L43" s="103">
        <v>0.25251106215401514</v>
      </c>
      <c r="M43" s="104">
        <v>0.31873311771174706</v>
      </c>
    </row>
    <row r="44" spans="1:14" ht="14.4" customHeight="1" x14ac:dyDescent="0.2">
      <c r="A44" s="1" t="s">
        <v>92</v>
      </c>
      <c r="B44" s="105">
        <v>0.15354882239444834</v>
      </c>
      <c r="C44" s="106">
        <v>4.8461089052788953E-2</v>
      </c>
      <c r="D44" s="106">
        <v>-2.5577573028400732E-2</v>
      </c>
      <c r="E44" s="106">
        <v>3.1947411251792915E-2</v>
      </c>
      <c r="F44" s="106">
        <v>2.0104512062982301E-2</v>
      </c>
      <c r="G44" s="106">
        <v>-1.3337218973817559E-2</v>
      </c>
      <c r="H44" s="106">
        <v>4.2513468417986706E-2</v>
      </c>
      <c r="I44" s="106">
        <v>2.7199290193785162E-2</v>
      </c>
      <c r="J44" s="106">
        <v>-4.1001306639361253E-3</v>
      </c>
      <c r="K44" s="106">
        <v>-1.6027878822762739E-2</v>
      </c>
      <c r="L44" s="106">
        <v>-0.20586335114058352</v>
      </c>
      <c r="M44" s="107">
        <v>-1.1911726087815303E-3</v>
      </c>
    </row>
    <row r="45" spans="1:14" ht="14.4" customHeight="1" x14ac:dyDescent="0.2">
      <c r="A45" s="1" t="s">
        <v>3</v>
      </c>
      <c r="B45" s="105">
        <v>6.0226010230107652E-2</v>
      </c>
      <c r="C45" s="106">
        <v>2.261321443715595E-2</v>
      </c>
      <c r="D45" s="106">
        <v>-6.1384636337214879E-3</v>
      </c>
      <c r="E45" s="106">
        <v>9.7116890149865197E-3</v>
      </c>
      <c r="F45" s="106">
        <v>1.0249750664409103E-2</v>
      </c>
      <c r="G45" s="106">
        <v>3.5366470683822551E-3</v>
      </c>
      <c r="H45" s="106">
        <v>1.3506992474596762E-2</v>
      </c>
      <c r="I45" s="106">
        <v>3.946080222440188E-3</v>
      </c>
      <c r="J45" s="106">
        <v>1.7092146862438644E-2</v>
      </c>
      <c r="K45" s="106">
        <v>-1.7671252909833715E-3</v>
      </c>
      <c r="L45" s="106">
        <v>-3.7858400644602955E-2</v>
      </c>
      <c r="M45" s="107">
        <v>-2.5417178845413346E-2</v>
      </c>
    </row>
    <row r="46" spans="1:14" ht="14.4" customHeight="1" x14ac:dyDescent="0.2">
      <c r="A46" s="1" t="s">
        <v>4</v>
      </c>
      <c r="B46" s="105">
        <v>7.5122252909664719E-2</v>
      </c>
      <c r="C46" s="106">
        <v>1.4025495260761512E-2</v>
      </c>
      <c r="D46" s="106">
        <v>1.2890182706706631E-2</v>
      </c>
      <c r="E46" s="106">
        <v>-6.3864066590312261E-3</v>
      </c>
      <c r="F46" s="106">
        <v>-5.0014137914201742E-2</v>
      </c>
      <c r="G46" s="106">
        <v>4.9824951935708739E-2</v>
      </c>
      <c r="H46" s="106">
        <v>5.7270724089462537E-2</v>
      </c>
      <c r="I46" s="106">
        <v>1.4823083830347752E-3</v>
      </c>
      <c r="J46" s="106">
        <v>4.7076708651211958E-3</v>
      </c>
      <c r="K46" s="106">
        <v>-4.4906355027495147E-2</v>
      </c>
      <c r="L46" s="106">
        <v>9.0197113892318808E-3</v>
      </c>
      <c r="M46" s="107">
        <v>-0.21181353451187929</v>
      </c>
    </row>
    <row r="47" spans="1:14" ht="14.4" customHeight="1" x14ac:dyDescent="0.2">
      <c r="A47" s="2" t="s">
        <v>5</v>
      </c>
      <c r="B47" s="108">
        <v>0.22027546911077184</v>
      </c>
      <c r="C47" s="109">
        <v>4.1730475758802975E-2</v>
      </c>
      <c r="D47" s="109">
        <v>-2.2505480585917437E-2</v>
      </c>
      <c r="E47" s="109">
        <v>1.1320208072693752E-2</v>
      </c>
      <c r="F47" s="109">
        <v>0.19931479557156362</v>
      </c>
      <c r="G47" s="109">
        <v>-0.11830937591272181</v>
      </c>
      <c r="H47" s="109">
        <v>-4.0029801304114918E-2</v>
      </c>
      <c r="I47" s="109">
        <v>1.7383350929203029E-2</v>
      </c>
      <c r="J47" s="109">
        <v>-1.3618883102800438E-2</v>
      </c>
      <c r="K47" s="109">
        <v>0.21955057529889849</v>
      </c>
      <c r="L47" s="109">
        <v>-0.11992251905316438</v>
      </c>
      <c r="M47" s="110">
        <v>-0.43795957743291686</v>
      </c>
    </row>
    <row r="48" spans="1:14" ht="14.4" customHeight="1" x14ac:dyDescent="0.2">
      <c r="A48" s="3" t="s">
        <v>2</v>
      </c>
      <c r="B48" s="111">
        <v>5.6662921666047986E-2</v>
      </c>
      <c r="C48" s="112">
        <v>2.8002681284025801E-2</v>
      </c>
      <c r="D48" s="112">
        <v>-2.7773771837139988E-2</v>
      </c>
      <c r="E48" s="112">
        <v>-1.1870942075923026E-3</v>
      </c>
      <c r="F48" s="112">
        <v>7.5061776306578995E-2</v>
      </c>
      <c r="G48" s="112">
        <v>8.6882279854354431E-3</v>
      </c>
      <c r="H48" s="112">
        <v>3.6694230831865395E-3</v>
      </c>
      <c r="I48" s="112">
        <v>1.7182571270840923E-2</v>
      </c>
      <c r="J48" s="112">
        <v>7.8730623879559782E-3</v>
      </c>
      <c r="K48" s="112">
        <v>-2.0597687613051786E-3</v>
      </c>
      <c r="L48" s="112">
        <v>-5.4375332952706766E-2</v>
      </c>
      <c r="M48" s="113">
        <v>-3.3475694820509751E-2</v>
      </c>
    </row>
    <row r="49" spans="1:13" ht="14.4" customHeight="1" x14ac:dyDescent="0.2">
      <c r="A49" s="1" t="s">
        <v>91</v>
      </c>
      <c r="B49" s="105">
        <v>5.1110222044408883E-2</v>
      </c>
      <c r="C49" s="106">
        <v>-0.20613409057900245</v>
      </c>
      <c r="D49" s="106">
        <v>-0.23947082870697486</v>
      </c>
      <c r="E49" s="106">
        <v>0.1290967458296351</v>
      </c>
      <c r="F49" s="106">
        <v>2.5184401539863059E-2</v>
      </c>
      <c r="G49" s="106">
        <v>8.701914808232529E-2</v>
      </c>
      <c r="H49" s="106">
        <v>-4.4664341703639733E-2</v>
      </c>
      <c r="I49" s="106">
        <v>3.5870045268852818E-2</v>
      </c>
      <c r="J49" s="106">
        <v>1.6387982146425954E-2</v>
      </c>
      <c r="K49" s="106">
        <v>-5.8333879530707213E-4</v>
      </c>
      <c r="L49" s="106">
        <v>0.39379988326414439</v>
      </c>
      <c r="M49" s="107">
        <v>0.40092599563351655</v>
      </c>
    </row>
    <row r="50" spans="1:13" ht="14.4" customHeight="1" x14ac:dyDescent="0.2">
      <c r="A50" s="1" t="s">
        <v>92</v>
      </c>
      <c r="B50" s="105">
        <v>2.0392545678177696E-2</v>
      </c>
      <c r="C50" s="106">
        <v>2.8497517631215899E-2</v>
      </c>
      <c r="D50" s="106">
        <v>-1.8860964055467555E-2</v>
      </c>
      <c r="E50" s="106">
        <v>-7.6442204784511192E-3</v>
      </c>
      <c r="F50" s="106">
        <v>6.7840834551505108E-2</v>
      </c>
      <c r="G50" s="106">
        <v>-6.0538855045575921E-4</v>
      </c>
      <c r="H50" s="106">
        <v>3.1508757371899359E-3</v>
      </c>
      <c r="I50" s="106">
        <v>9.3053567988958131E-3</v>
      </c>
      <c r="J50" s="106">
        <v>1.6479190265862318E-3</v>
      </c>
      <c r="K50" s="106">
        <v>-1.0496017018988562E-2</v>
      </c>
      <c r="L50" s="106">
        <v>-8.4445365847031814E-2</v>
      </c>
      <c r="M50" s="107">
        <v>3.5640949384523182E-2</v>
      </c>
    </row>
    <row r="51" spans="1:13" ht="14.4" customHeight="1" x14ac:dyDescent="0.2">
      <c r="A51" s="1" t="s">
        <v>3</v>
      </c>
      <c r="B51" s="105">
        <v>0.20332073187265692</v>
      </c>
      <c r="C51" s="106">
        <v>0.12276624288604039</v>
      </c>
      <c r="D51" s="106">
        <v>5.6989897245488296E-3</v>
      </c>
      <c r="E51" s="106">
        <v>-9.5674793880340375E-3</v>
      </c>
      <c r="F51" s="106">
        <v>0.10900247413405308</v>
      </c>
      <c r="G51" s="106">
        <v>9.0717032154476705E-3</v>
      </c>
      <c r="H51" s="106">
        <v>1.6261405176348418E-2</v>
      </c>
      <c r="I51" s="106">
        <v>2.9239741986522485E-2</v>
      </c>
      <c r="J51" s="106">
        <v>1.48800826270932E-2</v>
      </c>
      <c r="K51" s="106">
        <v>1.3604771334127503E-2</v>
      </c>
      <c r="L51" s="106">
        <v>-0.10965586485213824</v>
      </c>
      <c r="M51" s="107">
        <v>-0.26706675029667526</v>
      </c>
    </row>
    <row r="52" spans="1:13" ht="14.4" customHeight="1" x14ac:dyDescent="0.2">
      <c r="A52" s="1" t="s">
        <v>4</v>
      </c>
      <c r="B52" s="105">
        <v>0.14360269231064415</v>
      </c>
      <c r="C52" s="106">
        <v>8.9941479652099213E-2</v>
      </c>
      <c r="D52" s="106">
        <v>-5.0181639061634134E-3</v>
      </c>
      <c r="E52" s="106">
        <v>-8.7255174974473215E-3</v>
      </c>
      <c r="F52" s="106">
        <v>0.10211318163373599</v>
      </c>
      <c r="G52" s="106">
        <v>2.3694078462915342E-2</v>
      </c>
      <c r="H52" s="106">
        <v>1.6577673260478629E-2</v>
      </c>
      <c r="I52" s="106">
        <v>3.7442644009122526E-2</v>
      </c>
      <c r="J52" s="106">
        <v>3.1238195173137459E-2</v>
      </c>
      <c r="K52" s="106">
        <v>2.6176012698800329E-2</v>
      </c>
      <c r="L52" s="106">
        <v>-3.4273843697787298E-2</v>
      </c>
      <c r="M52" s="107">
        <v>-0.40946474592629861</v>
      </c>
    </row>
    <row r="53" spans="1:13" ht="14.4" customHeight="1" x14ac:dyDescent="0.2">
      <c r="A53" s="2" t="s">
        <v>5</v>
      </c>
      <c r="B53" s="105">
        <v>4.1171575199963013E-2</v>
      </c>
      <c r="C53" s="106">
        <v>4.0742467639157176E-2</v>
      </c>
      <c r="D53" s="106">
        <v>-5.4614498442633443E-3</v>
      </c>
      <c r="E53" s="106">
        <v>-1.3835857394139603E-2</v>
      </c>
      <c r="F53" s="106">
        <v>6.1688382311356663E-2</v>
      </c>
      <c r="G53" s="106">
        <v>4.8187834210903724E-2</v>
      </c>
      <c r="H53" s="106">
        <v>9.1866851703445982E-4</v>
      </c>
      <c r="I53" s="106">
        <v>3.7669895328854869E-2</v>
      </c>
      <c r="J53" s="106">
        <v>3.4251086813331576E-2</v>
      </c>
      <c r="K53" s="106">
        <v>1.0990410684717143E-2</v>
      </c>
      <c r="L53" s="106">
        <v>7.0319108727344717E-2</v>
      </c>
      <c r="M53" s="107">
        <v>-0.35866348288154976</v>
      </c>
    </row>
    <row r="54" spans="1:13" ht="14.4" customHeight="1" x14ac:dyDescent="0.2">
      <c r="A54" s="3" t="s">
        <v>6</v>
      </c>
      <c r="B54" s="114">
        <v>3.492437235479675E-2</v>
      </c>
      <c r="C54" s="115">
        <v>1.7746093512827257E-2</v>
      </c>
      <c r="D54" s="115">
        <v>-2.0212438147857524E-2</v>
      </c>
      <c r="E54" s="115">
        <v>2.5731861020505072E-2</v>
      </c>
      <c r="F54" s="115">
        <v>3.1440708172204347E-3</v>
      </c>
      <c r="G54" s="115">
        <v>4.347920346205879E-3</v>
      </c>
      <c r="H54" s="115">
        <v>1.3132112634215522E-2</v>
      </c>
      <c r="I54" s="115">
        <v>1.6015374536016407E-2</v>
      </c>
      <c r="J54" s="115">
        <v>5.7886172377619918E-3</v>
      </c>
      <c r="K54" s="115">
        <v>-6.8100789647189755E-3</v>
      </c>
      <c r="L54" s="115">
        <v>-6.412509410018713E-2</v>
      </c>
      <c r="M54" s="116">
        <v>-2.1149287160729804E-2</v>
      </c>
    </row>
    <row r="55" spans="1:13" ht="14.4" customHeight="1" x14ac:dyDescent="0.2">
      <c r="A55" s="1" t="s">
        <v>91</v>
      </c>
      <c r="B55" s="105">
        <v>-0.28422126613288101</v>
      </c>
      <c r="C55" s="106">
        <v>-4.4678991732082188E-2</v>
      </c>
      <c r="D55" s="106">
        <v>-7.8282182550562032E-2</v>
      </c>
      <c r="E55" s="106">
        <v>5.7845803156525662E-2</v>
      </c>
      <c r="F55" s="106">
        <v>1.6770938664273007E-2</v>
      </c>
      <c r="G55" s="106">
        <v>7.5719482329040688E-2</v>
      </c>
      <c r="H55" s="106">
        <v>-0.11612374156381958</v>
      </c>
      <c r="I55" s="106">
        <v>3.7016787040209193E-2</v>
      </c>
      <c r="J55" s="106">
        <v>2.0669303283275372E-2</v>
      </c>
      <c r="K55" s="106">
        <v>-4.2303472356627479E-2</v>
      </c>
      <c r="L55" s="106">
        <v>0.23765147476012688</v>
      </c>
      <c r="M55" s="107">
        <v>0.30899813473489218</v>
      </c>
    </row>
    <row r="56" spans="1:13" ht="14.4" customHeight="1" x14ac:dyDescent="0.2">
      <c r="A56" s="1" t="s">
        <v>92</v>
      </c>
      <c r="B56" s="105">
        <v>0.24163087027661878</v>
      </c>
      <c r="C56" s="106">
        <v>5.9313813432761299E-2</v>
      </c>
      <c r="D56" s="106">
        <v>-2.9122678931493392E-2</v>
      </c>
      <c r="E56" s="106">
        <v>5.3065214916598033E-2</v>
      </c>
      <c r="F56" s="106">
        <v>-3.8896971670134349E-3</v>
      </c>
      <c r="G56" s="106">
        <v>-2.019758710347086E-2</v>
      </c>
      <c r="H56" s="106">
        <v>6.4147565298322093E-2</v>
      </c>
      <c r="I56" s="106">
        <v>3.647026266181029E-2</v>
      </c>
      <c r="J56" s="106">
        <v>-7.0001822333419679E-3</v>
      </c>
      <c r="K56" s="106">
        <v>-1.884316438572926E-2</v>
      </c>
      <c r="L56" s="106">
        <v>-0.26818131660925038</v>
      </c>
      <c r="M56" s="107">
        <v>-2.4841532653262426E-2</v>
      </c>
    </row>
    <row r="57" spans="1:13" ht="14.4" customHeight="1" x14ac:dyDescent="0.2">
      <c r="A57" s="1" t="s">
        <v>3</v>
      </c>
      <c r="B57" s="105">
        <v>4.7704081069567347E-2</v>
      </c>
      <c r="C57" s="106">
        <v>1.2547271175906712E-2</v>
      </c>
      <c r="D57" s="106">
        <v>-7.4577002953274286E-3</v>
      </c>
      <c r="E57" s="106">
        <v>1.1888755626981841E-2</v>
      </c>
      <c r="F57" s="106">
        <v>-6.6527155587309966E-4</v>
      </c>
      <c r="G57" s="106">
        <v>2.8577262781250743E-3</v>
      </c>
      <c r="H57" s="106">
        <v>1.3167047369019441E-2</v>
      </c>
      <c r="I57" s="106">
        <v>8.1484377570296539E-4</v>
      </c>
      <c r="J57" s="106">
        <v>1.7373767644396604E-2</v>
      </c>
      <c r="K57" s="106">
        <v>-3.7193446499197221E-3</v>
      </c>
      <c r="L57" s="106">
        <v>-2.8581621567805676E-2</v>
      </c>
      <c r="M57" s="107">
        <v>3.1999279472710676E-3</v>
      </c>
    </row>
    <row r="58" spans="1:13" ht="14.4" customHeight="1" x14ac:dyDescent="0.2">
      <c r="A58" s="1" t="s">
        <v>4</v>
      </c>
      <c r="B58" s="105">
        <v>7.0295981657261447E-2</v>
      </c>
      <c r="C58" s="106">
        <v>8.3087388061210046E-3</v>
      </c>
      <c r="D58" s="106">
        <v>1.4347927852882993E-2</v>
      </c>
      <c r="E58" s="106">
        <v>-6.1996375186033599E-3</v>
      </c>
      <c r="F58" s="106">
        <v>-6.2130055422390008E-2</v>
      </c>
      <c r="G58" s="106">
        <v>5.2270558547860384E-2</v>
      </c>
      <c r="H58" s="106">
        <v>6.09757879288777E-2</v>
      </c>
      <c r="I58" s="106">
        <v>-1.6548343242554077E-3</v>
      </c>
      <c r="J58" s="106">
        <v>2.3025342621474021E-3</v>
      </c>
      <c r="K58" s="106">
        <v>-5.1536392182059854E-2</v>
      </c>
      <c r="L58" s="106">
        <v>1.3388675861958549E-2</v>
      </c>
      <c r="M58" s="107">
        <v>-0.19280569785491128</v>
      </c>
    </row>
    <row r="59" spans="1:13" ht="14.4" customHeight="1" x14ac:dyDescent="0.2">
      <c r="A59" s="2" t="s">
        <v>5</v>
      </c>
      <c r="B59" s="105">
        <v>0.23391946746031048</v>
      </c>
      <c r="C59" s="106">
        <v>4.179398437221251E-2</v>
      </c>
      <c r="D59" s="106">
        <v>-2.3599955613945442E-2</v>
      </c>
      <c r="E59" s="106">
        <v>1.2965602779165241E-2</v>
      </c>
      <c r="F59" s="106">
        <v>0.2080784184450111</v>
      </c>
      <c r="G59" s="106">
        <v>-0.12762669112588856</v>
      </c>
      <c r="H59" s="106">
        <v>-4.2783131200025235E-2</v>
      </c>
      <c r="I59" s="106">
        <v>1.5957030525955918E-2</v>
      </c>
      <c r="J59" s="106">
        <v>-1.7056488722932403E-2</v>
      </c>
      <c r="K59" s="106">
        <v>0.23530932229023335</v>
      </c>
      <c r="L59" s="106">
        <v>-0.13168684890036506</v>
      </c>
      <c r="M59" s="107">
        <v>-0.44400393764372015</v>
      </c>
    </row>
    <row r="60" spans="1:13" ht="14.4" customHeight="1" x14ac:dyDescent="0.2">
      <c r="A60" s="3" t="s">
        <v>32</v>
      </c>
      <c r="B60" s="114">
        <v>2.0001797676767144E-2</v>
      </c>
      <c r="C60" s="115">
        <v>5.5123300642075657E-3</v>
      </c>
      <c r="D60" s="115">
        <v>-2.8785163202453182E-2</v>
      </c>
      <c r="E60" s="115">
        <v>2.8336746473208593E-2</v>
      </c>
      <c r="F60" s="115">
        <v>4.1672213713762904E-3</v>
      </c>
      <c r="G60" s="115">
        <v>1.9085041176938003E-2</v>
      </c>
      <c r="H60" s="115">
        <v>-3.02851660482482E-4</v>
      </c>
      <c r="I60" s="115">
        <v>1.0746817517487045E-2</v>
      </c>
      <c r="J60" s="115">
        <v>3.7114819866038047E-3</v>
      </c>
      <c r="K60" s="115">
        <v>-3.1845602654328648E-3</v>
      </c>
      <c r="L60" s="115">
        <v>-2.8169997897202842E-2</v>
      </c>
      <c r="M60" s="116">
        <v>-1.3723501415956709E-2</v>
      </c>
    </row>
    <row r="61" spans="1:13" ht="14.4" customHeight="1" x14ac:dyDescent="0.2">
      <c r="A61" s="1" t="s">
        <v>91</v>
      </c>
      <c r="B61" s="105">
        <v>-0.28826372455502064</v>
      </c>
      <c r="C61" s="106">
        <v>-3.7519404771003934E-2</v>
      </c>
      <c r="D61" s="106">
        <v>-8.2840313652252376E-2</v>
      </c>
      <c r="E61" s="106">
        <v>6.4518753559515099E-2</v>
      </c>
      <c r="F61" s="106">
        <v>8.9457254325613755E-3</v>
      </c>
      <c r="G61" s="106">
        <v>8.950083187737419E-2</v>
      </c>
      <c r="H61" s="106">
        <v>-0.1173274444440192</v>
      </c>
      <c r="I61" s="106">
        <v>4.8941871590820397E-2</v>
      </c>
      <c r="J61" s="106">
        <v>1.1982875504310059E-2</v>
      </c>
      <c r="K61" s="106">
        <v>-4.9319856407700827E-2</v>
      </c>
      <c r="L61" s="106">
        <v>0.24109303970966087</v>
      </c>
      <c r="M61" s="107">
        <v>0.31181802393043245</v>
      </c>
    </row>
    <row r="62" spans="1:13" ht="14.4" customHeight="1" x14ac:dyDescent="0.2">
      <c r="A62" s="1" t="s">
        <v>92</v>
      </c>
      <c r="B62" s="105">
        <v>0.21688608307661336</v>
      </c>
      <c r="C62" s="106">
        <v>1.2642840744264805E-2</v>
      </c>
      <c r="D62" s="106">
        <v>-5.6314617853704396E-2</v>
      </c>
      <c r="E62" s="106">
        <v>5.3418697585671693E-2</v>
      </c>
      <c r="F62" s="106">
        <v>6.5966167950953373E-3</v>
      </c>
      <c r="G62" s="106">
        <v>1.6723097151817502E-2</v>
      </c>
      <c r="H62" s="106">
        <v>2.7369310511834961E-2</v>
      </c>
      <c r="I62" s="106">
        <v>1.5143080672825203E-2</v>
      </c>
      <c r="J62" s="106">
        <v>-1.0987192312917608E-2</v>
      </c>
      <c r="K62" s="106">
        <v>-5.4896887261574427E-3</v>
      </c>
      <c r="L62" s="106">
        <v>-0.17803103551328642</v>
      </c>
      <c r="M62" s="107">
        <v>-3.5314294676529207E-3</v>
      </c>
    </row>
    <row r="63" spans="1:13" ht="14.4" customHeight="1" x14ac:dyDescent="0.2">
      <c r="A63" s="1" t="s">
        <v>3</v>
      </c>
      <c r="B63" s="105">
        <v>7.3805081674961123E-2</v>
      </c>
      <c r="C63" s="106">
        <v>1.2162516382699868E-2</v>
      </c>
      <c r="D63" s="106">
        <v>-8.4719749858927634E-3</v>
      </c>
      <c r="E63" s="106">
        <v>1.475289586753956E-2</v>
      </c>
      <c r="F63" s="106">
        <v>-2.1160081844270469E-3</v>
      </c>
      <c r="G63" s="106">
        <v>1.0404273354362708E-3</v>
      </c>
      <c r="H63" s="106">
        <v>1.4874418690434925E-2</v>
      </c>
      <c r="I63" s="106">
        <v>1.3188927714787768E-3</v>
      </c>
      <c r="J63" s="106">
        <v>1.4381684197602697E-2</v>
      </c>
      <c r="K63" s="106">
        <v>1.1011436633326264E-3</v>
      </c>
      <c r="L63" s="106">
        <v>-3.9180725082849754E-2</v>
      </c>
      <c r="M63" s="107">
        <v>-3.027131565594051E-2</v>
      </c>
    </row>
    <row r="64" spans="1:13" ht="14.4" customHeight="1" x14ac:dyDescent="0.2">
      <c r="A64" s="1" t="s">
        <v>4</v>
      </c>
      <c r="B64" s="105">
        <v>7.7160664893556441E-2</v>
      </c>
      <c r="C64" s="106">
        <v>1.0842244010403818E-2</v>
      </c>
      <c r="D64" s="106">
        <v>1.7272253105100648E-2</v>
      </c>
      <c r="E64" s="106">
        <v>3.1414897365206577E-3</v>
      </c>
      <c r="F64" s="106">
        <v>-1.561520931773999E-2</v>
      </c>
      <c r="G64" s="106">
        <v>2.6841030048042717E-2</v>
      </c>
      <c r="H64" s="106">
        <v>3.9299379419439451E-2</v>
      </c>
      <c r="I64" s="106">
        <v>-6.8446995370087301E-3</v>
      </c>
      <c r="J64" s="106">
        <v>-2.9806054342508305E-3</v>
      </c>
      <c r="K64" s="106">
        <v>1.5706947290976929E-2</v>
      </c>
      <c r="L64" s="106">
        <v>-3.5669961344714986E-2</v>
      </c>
      <c r="M64" s="107">
        <v>-0.24140067883818206</v>
      </c>
    </row>
    <row r="65" spans="1:13" ht="14.4" customHeight="1" x14ac:dyDescent="0.2">
      <c r="A65" s="2" t="s">
        <v>5</v>
      </c>
      <c r="B65" s="108">
        <v>0.10759524031943284</v>
      </c>
      <c r="C65" s="109">
        <v>4.546003697346436E-2</v>
      </c>
      <c r="D65" s="109">
        <v>-2.570011948473299E-2</v>
      </c>
      <c r="E65" s="109">
        <v>-8.5756038393282746E-3</v>
      </c>
      <c r="F65" s="109">
        <v>9.4000907414388157E-2</v>
      </c>
      <c r="G65" s="109">
        <v>-6.4735970090434344E-2</v>
      </c>
      <c r="H65" s="109">
        <v>9.5590863163653849E-3</v>
      </c>
      <c r="I65" s="109">
        <v>8.4524462489538234E-3</v>
      </c>
      <c r="J65" s="109">
        <v>-9.4260510046870229E-3</v>
      </c>
      <c r="K65" s="109">
        <v>5.8630126198491915E-2</v>
      </c>
      <c r="L65" s="109">
        <v>4.5226774448845826E-2</v>
      </c>
      <c r="M65" s="110">
        <v>-0.37795012514184717</v>
      </c>
    </row>
    <row r="66" spans="1:13" ht="14.4" customHeight="1" x14ac:dyDescent="0.2">
      <c r="A66" s="6"/>
      <c r="B66" s="20"/>
      <c r="C66" s="20"/>
      <c r="D66" s="20"/>
      <c r="E66" s="20"/>
      <c r="F66" s="20"/>
      <c r="G66" s="20"/>
      <c r="H66" s="20"/>
      <c r="I66" s="20"/>
      <c r="J66" s="20"/>
      <c r="K66" s="20"/>
      <c r="L66" s="20"/>
      <c r="M66" s="20"/>
    </row>
    <row r="68" spans="1:13" ht="14.4" customHeight="1" x14ac:dyDescent="0.2">
      <c r="A68" s="214" t="s">
        <v>0</v>
      </c>
      <c r="B68" s="220" t="s">
        <v>93</v>
      </c>
      <c r="C68" s="221"/>
      <c r="D68" s="221"/>
      <c r="E68" s="221"/>
      <c r="F68" s="221"/>
      <c r="G68" s="221"/>
      <c r="H68" s="221"/>
      <c r="I68" s="221"/>
      <c r="J68" s="221"/>
      <c r="K68" s="221"/>
      <c r="L68" s="221"/>
      <c r="M68" s="222"/>
    </row>
    <row r="69" spans="1:13" ht="14.4" customHeight="1" x14ac:dyDescent="0.2">
      <c r="A69" s="219"/>
      <c r="B69" s="96" t="s">
        <v>1173</v>
      </c>
      <c r="C69" s="97" t="s">
        <v>1174</v>
      </c>
      <c r="D69" s="97" t="s">
        <v>1175</v>
      </c>
      <c r="E69" s="97" t="s">
        <v>1176</v>
      </c>
      <c r="F69" s="97" t="s">
        <v>1177</v>
      </c>
      <c r="G69" s="97" t="s">
        <v>1178</v>
      </c>
      <c r="H69" s="97" t="s">
        <v>1179</v>
      </c>
      <c r="I69" s="97" t="s">
        <v>1180</v>
      </c>
      <c r="J69" s="97" t="s">
        <v>1181</v>
      </c>
      <c r="K69" s="97" t="s">
        <v>1183</v>
      </c>
      <c r="L69" s="97" t="s">
        <v>1185</v>
      </c>
      <c r="M69" s="98" t="s">
        <v>1189</v>
      </c>
    </row>
    <row r="70" spans="1:13" ht="14.4" customHeight="1" x14ac:dyDescent="0.2">
      <c r="A70" s="3" t="s">
        <v>1</v>
      </c>
      <c r="B70" s="99">
        <v>1.2426719997458894E-2</v>
      </c>
      <c r="C70" s="100">
        <v>2.1886964655597717E-2</v>
      </c>
      <c r="D70" s="100">
        <v>-1.8882496093321217E-2</v>
      </c>
      <c r="E70" s="100">
        <v>-2.3725513650275885E-3</v>
      </c>
      <c r="F70" s="100">
        <v>2.300595792846314E-2</v>
      </c>
      <c r="G70" s="100">
        <v>2.3495831234622643E-2</v>
      </c>
      <c r="H70" s="100">
        <v>2.4140966754195702E-2</v>
      </c>
      <c r="I70" s="100">
        <v>3.0210760039349496E-2</v>
      </c>
      <c r="J70" s="100">
        <v>2.7062594442581921E-2</v>
      </c>
      <c r="K70" s="100">
        <v>2.3716894880002164E-2</v>
      </c>
      <c r="L70" s="100">
        <v>1.8082447052867264E-2</v>
      </c>
      <c r="M70" s="101">
        <v>1.6582908187031786E-2</v>
      </c>
    </row>
    <row r="71" spans="1:13" ht="14.4" customHeight="1" x14ac:dyDescent="0.2">
      <c r="A71" s="1" t="s">
        <v>91</v>
      </c>
      <c r="B71" s="102">
        <v>3.8444985872219818E-2</v>
      </c>
      <c r="C71" s="103">
        <v>5.5193370096171888E-2</v>
      </c>
      <c r="D71" s="103">
        <v>-4.9437966015152768E-2</v>
      </c>
      <c r="E71" s="103">
        <v>4.4884201991965732E-3</v>
      </c>
      <c r="F71" s="103">
        <v>2.0254644715135311E-2</v>
      </c>
      <c r="G71" s="103">
        <v>2.1388454781960338E-2</v>
      </c>
      <c r="H71" s="103">
        <v>6.6128420011323883E-3</v>
      </c>
      <c r="I71" s="103">
        <v>2.1917119128270518E-2</v>
      </c>
      <c r="J71" s="103">
        <v>3.9737925604164337E-2</v>
      </c>
      <c r="K71" s="103">
        <v>3.9731876346458327E-2</v>
      </c>
      <c r="L71" s="103">
        <v>-5.2914694632746938E-3</v>
      </c>
      <c r="M71" s="104">
        <v>9.8642357370727143E-2</v>
      </c>
    </row>
    <row r="72" spans="1:13" ht="14.4" customHeight="1" x14ac:dyDescent="0.2">
      <c r="A72" s="1" t="s">
        <v>92</v>
      </c>
      <c r="B72" s="105">
        <v>-1.1679555640705509E-2</v>
      </c>
      <c r="C72" s="106">
        <v>6.9310322443394533E-3</v>
      </c>
      <c r="D72" s="106">
        <v>-4.5746400483060987E-2</v>
      </c>
      <c r="E72" s="106">
        <v>-1.2675408433309072E-2</v>
      </c>
      <c r="F72" s="106">
        <v>2.7794234365063647E-2</v>
      </c>
      <c r="G72" s="106">
        <v>2.4724170994272633E-2</v>
      </c>
      <c r="H72" s="106">
        <v>2.6855700383670612E-2</v>
      </c>
      <c r="I72" s="106">
        <v>3.2149930075371091E-2</v>
      </c>
      <c r="J72" s="106">
        <v>1.8824901664108776E-2</v>
      </c>
      <c r="K72" s="106">
        <v>1.2890761806707359E-2</v>
      </c>
      <c r="L72" s="106">
        <v>5.4600553842938503E-3</v>
      </c>
      <c r="M72" s="107">
        <v>1.8870560916248811E-2</v>
      </c>
    </row>
    <row r="73" spans="1:13" ht="14.4" customHeight="1" x14ac:dyDescent="0.2">
      <c r="A73" s="1" t="s">
        <v>3</v>
      </c>
      <c r="B73" s="105">
        <v>2.8866678911316074E-2</v>
      </c>
      <c r="C73" s="106">
        <v>3.1392013399898389E-2</v>
      </c>
      <c r="D73" s="106">
        <v>1.7613166831151425E-2</v>
      </c>
      <c r="E73" s="106">
        <v>1.5497452966550413E-2</v>
      </c>
      <c r="F73" s="106">
        <v>2.4468670997051935E-2</v>
      </c>
      <c r="G73" s="106">
        <v>2.4962103263009249E-2</v>
      </c>
      <c r="H73" s="106">
        <v>3.6471272862759231E-2</v>
      </c>
      <c r="I73" s="106">
        <v>4.0915315654485987E-2</v>
      </c>
      <c r="J73" s="106">
        <v>4.2229613519665685E-2</v>
      </c>
      <c r="K73" s="106">
        <v>3.952149276260928E-2</v>
      </c>
      <c r="L73" s="106">
        <v>3.683300814896355E-2</v>
      </c>
      <c r="M73" s="107">
        <v>6.8518785854025738E-2</v>
      </c>
    </row>
    <row r="74" spans="1:13" ht="14.4" customHeight="1" x14ac:dyDescent="0.2">
      <c r="A74" s="1" t="s">
        <v>4</v>
      </c>
      <c r="B74" s="105">
        <v>1.449919374756241E-2</v>
      </c>
      <c r="C74" s="106">
        <v>1.2947692804615142E-2</v>
      </c>
      <c r="D74" s="106">
        <v>-5.3093003102288117E-3</v>
      </c>
      <c r="E74" s="106">
        <v>-9.2497327464629679E-3</v>
      </c>
      <c r="F74" s="106">
        <v>1.3812958408772355E-2</v>
      </c>
      <c r="G74" s="106">
        <v>2.1579822038523568E-2</v>
      </c>
      <c r="H74" s="106">
        <v>1.6399671864512716E-2</v>
      </c>
      <c r="I74" s="106">
        <v>2.0141997187460934E-2</v>
      </c>
      <c r="J74" s="106">
        <v>2.3294683565668703E-2</v>
      </c>
      <c r="K74" s="106">
        <v>2.14170494344939E-2</v>
      </c>
      <c r="L74" s="106">
        <v>3.2763284282601064E-2</v>
      </c>
      <c r="M74" s="107">
        <v>-0.11577166117425448</v>
      </c>
    </row>
    <row r="75" spans="1:13" ht="14.4" customHeight="1" x14ac:dyDescent="0.2">
      <c r="A75" s="2" t="s">
        <v>5</v>
      </c>
      <c r="B75" s="108">
        <v>3.5757687499074768E-3</v>
      </c>
      <c r="C75" s="109">
        <v>1.7396372208761706E-2</v>
      </c>
      <c r="D75" s="109">
        <v>-2.4508368147086179E-2</v>
      </c>
      <c r="E75" s="109">
        <v>-3.0289178503737059E-2</v>
      </c>
      <c r="F75" s="109">
        <v>1.6924281286678201E-2</v>
      </c>
      <c r="G75" s="109">
        <v>1.8219093057810824E-2</v>
      </c>
      <c r="H75" s="109">
        <v>-2.3050144623339391E-3</v>
      </c>
      <c r="I75" s="109">
        <v>5.8900672969359981E-3</v>
      </c>
      <c r="J75" s="109">
        <v>-1.8471514194910735E-2</v>
      </c>
      <c r="K75" s="109">
        <v>-1.216926176803749E-2</v>
      </c>
      <c r="L75" s="109">
        <v>2.8103005337540622E-3</v>
      </c>
      <c r="M75" s="110">
        <v>-0.22777993235182939</v>
      </c>
    </row>
    <row r="76" spans="1:13" ht="14.4" customHeight="1" x14ac:dyDescent="0.2">
      <c r="A76" s="3" t="s">
        <v>2</v>
      </c>
      <c r="B76" s="111">
        <v>5.672268624651159E-2</v>
      </c>
      <c r="C76" s="112">
        <v>5.3119954742270284E-2</v>
      </c>
      <c r="D76" s="112">
        <v>4.7959193260601633E-3</v>
      </c>
      <c r="E76" s="112">
        <v>-8.0043124172373432E-3</v>
      </c>
      <c r="F76" s="112">
        <v>5.9828281781650977E-2</v>
      </c>
      <c r="G76" s="112">
        <v>6.4458822743145475E-2</v>
      </c>
      <c r="H76" s="112">
        <v>5.3420878565997885E-2</v>
      </c>
      <c r="I76" s="112">
        <v>5.4179511366546404E-2</v>
      </c>
      <c r="J76" s="112">
        <v>4.9447068367732057E-2</v>
      </c>
      <c r="K76" s="112">
        <v>4.2976363478381484E-2</v>
      </c>
      <c r="L76" s="112">
        <v>3.2699372856152556E-2</v>
      </c>
      <c r="M76" s="113">
        <v>7.3505100636979265E-2</v>
      </c>
    </row>
    <row r="77" spans="1:13" ht="14.4" customHeight="1" x14ac:dyDescent="0.2">
      <c r="A77" s="1" t="s">
        <v>91</v>
      </c>
      <c r="B77" s="105">
        <v>0.23607740689381934</v>
      </c>
      <c r="C77" s="106">
        <v>0.15123212457059024</v>
      </c>
      <c r="D77" s="106">
        <v>-9.2255562667068261E-2</v>
      </c>
      <c r="E77" s="106">
        <v>2.0788336933045357E-2</v>
      </c>
      <c r="F77" s="106">
        <v>8.8181165975233164E-2</v>
      </c>
      <c r="G77" s="106">
        <v>6.999661409102452E-2</v>
      </c>
      <c r="H77" s="106">
        <v>2.07026478686624E-5</v>
      </c>
      <c r="I77" s="106">
        <v>-1.1354505578460688E-2</v>
      </c>
      <c r="J77" s="106">
        <v>8.4641415003128023E-2</v>
      </c>
      <c r="K77" s="106">
        <v>0.13924419473416813</v>
      </c>
      <c r="L77" s="106">
        <v>1.1060736526119989E-2</v>
      </c>
      <c r="M77" s="107">
        <v>0.56734504795695984</v>
      </c>
    </row>
    <row r="78" spans="1:13" ht="14.4" customHeight="1" x14ac:dyDescent="0.2">
      <c r="A78" s="1" t="s">
        <v>92</v>
      </c>
      <c r="B78" s="105">
        <v>3.0753490886512483E-2</v>
      </c>
      <c r="C78" s="106">
        <v>3.073627011911979E-2</v>
      </c>
      <c r="D78" s="106">
        <v>-1.4228683144777165E-3</v>
      </c>
      <c r="E78" s="106">
        <v>-1.3923029759057111E-2</v>
      </c>
      <c r="F78" s="106">
        <v>4.5836810324479942E-2</v>
      </c>
      <c r="G78" s="106">
        <v>4.8951266339056561E-2</v>
      </c>
      <c r="H78" s="106">
        <v>4.1851572104040745E-2</v>
      </c>
      <c r="I78" s="106">
        <v>4.6826089407796527E-2</v>
      </c>
      <c r="J78" s="106">
        <v>3.8315034186120318E-2</v>
      </c>
      <c r="K78" s="106">
        <v>2.7645104019665863E-2</v>
      </c>
      <c r="L78" s="106">
        <v>2.005363165254586E-2</v>
      </c>
      <c r="M78" s="107">
        <v>3.7592838080563191E-2</v>
      </c>
    </row>
    <row r="79" spans="1:13" ht="14.4" customHeight="1" x14ac:dyDescent="0.2">
      <c r="A79" s="1" t="s">
        <v>3</v>
      </c>
      <c r="B79" s="105">
        <v>9.860071216583044E-2</v>
      </c>
      <c r="C79" s="106">
        <v>0.11063678682881818</v>
      </c>
      <c r="D79" s="106">
        <v>6.2344539244519277E-2</v>
      </c>
      <c r="E79" s="106">
        <v>1.9688227916144059E-2</v>
      </c>
      <c r="F79" s="106">
        <v>0.10917139034237763</v>
      </c>
      <c r="G79" s="106">
        <v>0.11624635130745303</v>
      </c>
      <c r="H79" s="106">
        <v>0.1085049144986846</v>
      </c>
      <c r="I79" s="106">
        <v>9.5132563925514307E-2</v>
      </c>
      <c r="J79" s="106">
        <v>7.4152694978666431E-2</v>
      </c>
      <c r="K79" s="106">
        <v>6.5107323978106202E-2</v>
      </c>
      <c r="L79" s="106">
        <v>7.9209975777559213E-2</v>
      </c>
      <c r="M79" s="107">
        <v>5.7415996392976391E-2</v>
      </c>
    </row>
    <row r="80" spans="1:13" ht="14.4" customHeight="1" x14ac:dyDescent="0.2">
      <c r="A80" s="1" t="s">
        <v>4</v>
      </c>
      <c r="B80" s="105">
        <v>3.9709176161934735E-2</v>
      </c>
      <c r="C80" s="106">
        <v>5.1639848479943018E-2</v>
      </c>
      <c r="D80" s="106">
        <v>3.421425200566305E-3</v>
      </c>
      <c r="E80" s="106">
        <v>-3.9969074759969796E-2</v>
      </c>
      <c r="F80" s="106">
        <v>5.078269150645795E-2</v>
      </c>
      <c r="G80" s="106">
        <v>7.5487979052606527E-2</v>
      </c>
      <c r="H80" s="106">
        <v>6.8120508825376153E-2</v>
      </c>
      <c r="I80" s="106">
        <v>6.8235953481855127E-2</v>
      </c>
      <c r="J80" s="106">
        <v>5.4225397438372916E-2</v>
      </c>
      <c r="K80" s="106">
        <v>4.9602689327512009E-2</v>
      </c>
      <c r="L80" s="106">
        <v>5.1198333504228304E-2</v>
      </c>
      <c r="M80" s="107">
        <v>-0.11718612093908531</v>
      </c>
    </row>
    <row r="81" spans="1:14" ht="14.4" customHeight="1" x14ac:dyDescent="0.2">
      <c r="A81" s="2" t="s">
        <v>5</v>
      </c>
      <c r="B81" s="105">
        <v>2.6927812485749464E-2</v>
      </c>
      <c r="C81" s="106">
        <v>4.8424254624348566E-2</v>
      </c>
      <c r="D81" s="106">
        <v>-1.905495964202368E-3</v>
      </c>
      <c r="E81" s="106">
        <v>-2.0955342121515428E-2</v>
      </c>
      <c r="F81" s="106">
        <v>4.720118432062477E-2</v>
      </c>
      <c r="G81" s="106">
        <v>6.7477622217121877E-2</v>
      </c>
      <c r="H81" s="106">
        <v>5.1024177989409301E-2</v>
      </c>
      <c r="I81" s="106">
        <v>6.9456184840800225E-2</v>
      </c>
      <c r="J81" s="106">
        <v>6.5760384749641243E-2</v>
      </c>
      <c r="K81" s="106">
        <v>5.0958064577146425E-2</v>
      </c>
      <c r="L81" s="106">
        <v>4.3536245108533524E-2</v>
      </c>
      <c r="M81" s="107">
        <v>-0.11833649267187572</v>
      </c>
    </row>
    <row r="82" spans="1:14" ht="14.4" customHeight="1" x14ac:dyDescent="0.2">
      <c r="A82" s="3" t="s">
        <v>6</v>
      </c>
      <c r="B82" s="114">
        <v>3.3999597873890838E-3</v>
      </c>
      <c r="C82" s="115">
        <v>1.5359193687807235E-2</v>
      </c>
      <c r="D82" s="115">
        <v>-2.3830668519751588E-2</v>
      </c>
      <c r="E82" s="115">
        <v>-1.1848294821256245E-3</v>
      </c>
      <c r="F82" s="115">
        <v>1.5089239201176387E-2</v>
      </c>
      <c r="G82" s="115">
        <v>1.4692735579682089E-2</v>
      </c>
      <c r="H82" s="115">
        <v>1.7822632042645482E-2</v>
      </c>
      <c r="I82" s="115">
        <v>2.4999821614209057E-2</v>
      </c>
      <c r="J82" s="115">
        <v>2.2177498421919677E-2</v>
      </c>
      <c r="K82" s="115">
        <v>1.9478702624379778E-2</v>
      </c>
      <c r="L82" s="115">
        <v>1.4815044242503852E-2</v>
      </c>
      <c r="M82" s="116">
        <v>4.6180255275499295E-3</v>
      </c>
    </row>
    <row r="83" spans="1:14" ht="14.4" customHeight="1" x14ac:dyDescent="0.2">
      <c r="A83" s="1" t="s">
        <v>91</v>
      </c>
      <c r="B83" s="105">
        <v>1.7983667991455211E-2</v>
      </c>
      <c r="C83" s="106">
        <v>4.6076928857387303E-2</v>
      </c>
      <c r="D83" s="106">
        <v>-4.5557315506043396E-2</v>
      </c>
      <c r="E83" s="106">
        <v>3.0148805064619593E-3</v>
      </c>
      <c r="F83" s="106">
        <v>1.4380795036919653E-2</v>
      </c>
      <c r="G83" s="106">
        <v>1.7057396419951729E-2</v>
      </c>
      <c r="H83" s="106">
        <v>7.2855960702149763E-3</v>
      </c>
      <c r="I83" s="106">
        <v>2.5409620729228598E-2</v>
      </c>
      <c r="J83" s="106">
        <v>3.5417865010768851E-2</v>
      </c>
      <c r="K83" s="106">
        <v>3.0267133586690507E-2</v>
      </c>
      <c r="L83" s="106">
        <v>-7.1932693882428966E-3</v>
      </c>
      <c r="M83" s="107">
        <v>5.8517985410499268E-2</v>
      </c>
    </row>
    <row r="84" spans="1:14" ht="14.4" customHeight="1" x14ac:dyDescent="0.2">
      <c r="A84" s="1" t="s">
        <v>92</v>
      </c>
      <c r="B84" s="105">
        <v>-3.3313494163755702E-2</v>
      </c>
      <c r="C84" s="106">
        <v>-5.1956442864081534E-3</v>
      </c>
      <c r="D84" s="106">
        <v>-6.781626235750346E-2</v>
      </c>
      <c r="E84" s="106">
        <v>-1.2047110411689967E-2</v>
      </c>
      <c r="F84" s="106">
        <v>1.8327964870425567E-2</v>
      </c>
      <c r="G84" s="106">
        <v>1.1879297790374136E-2</v>
      </c>
      <c r="H84" s="106">
        <v>1.9254746758425471E-2</v>
      </c>
      <c r="I84" s="106">
        <v>2.4900484636038639E-2</v>
      </c>
      <c r="J84" s="106">
        <v>9.1842312299881945E-3</v>
      </c>
      <c r="K84" s="106">
        <v>5.4813969926842572E-3</v>
      </c>
      <c r="L84" s="106">
        <v>-3.6925162060892055E-3</v>
      </c>
      <c r="M84" s="107">
        <v>6.4858911558867052E-3</v>
      </c>
    </row>
    <row r="85" spans="1:14" ht="14.4" customHeight="1" x14ac:dyDescent="0.2">
      <c r="A85" s="1" t="s">
        <v>3</v>
      </c>
      <c r="B85" s="105">
        <v>2.234450212923373E-2</v>
      </c>
      <c r="C85" s="106">
        <v>2.3255337387621512E-2</v>
      </c>
      <c r="D85" s="106">
        <v>1.2797539271601039E-2</v>
      </c>
      <c r="E85" s="106">
        <v>1.503636469256333E-2</v>
      </c>
      <c r="F85" s="106">
        <v>1.4961629362098994E-2</v>
      </c>
      <c r="G85" s="106">
        <v>1.4720638758728933E-2</v>
      </c>
      <c r="H85" s="106">
        <v>2.8199864794629964E-2</v>
      </c>
      <c r="I85" s="106">
        <v>3.4395663342299938E-2</v>
      </c>
      <c r="J85" s="106">
        <v>3.8310685676671619E-2</v>
      </c>
      <c r="K85" s="106">
        <v>3.6305005294181403E-2</v>
      </c>
      <c r="L85" s="106">
        <v>3.2033932484932179E-2</v>
      </c>
      <c r="M85" s="107">
        <v>6.9490368463920649E-2</v>
      </c>
    </row>
    <row r="86" spans="1:14" ht="14.4" customHeight="1" x14ac:dyDescent="0.2">
      <c r="A86" s="1" t="s">
        <v>4</v>
      </c>
      <c r="B86" s="105">
        <v>1.2650195159671675E-2</v>
      </c>
      <c r="C86" s="106">
        <v>9.9230764169008154E-3</v>
      </c>
      <c r="D86" s="106">
        <v>-5.9998703367903639E-3</v>
      </c>
      <c r="E86" s="106">
        <v>-6.7184062304772862E-3</v>
      </c>
      <c r="F86" s="106">
        <v>1.0485625789475376E-2</v>
      </c>
      <c r="G86" s="106">
        <v>1.6938740901613181E-2</v>
      </c>
      <c r="H86" s="106">
        <v>1.2124145249442022E-2</v>
      </c>
      <c r="I86" s="106">
        <v>1.5995237188588196E-2</v>
      </c>
      <c r="J86" s="106">
        <v>2.0501982836562838E-2</v>
      </c>
      <c r="K86" s="106">
        <v>1.865656047761121E-2</v>
      </c>
      <c r="L86" s="106">
        <v>3.1024435535266702E-2</v>
      </c>
      <c r="M86" s="107">
        <v>-0.11567197480307465</v>
      </c>
    </row>
    <row r="87" spans="1:14" ht="14.4" customHeight="1" x14ac:dyDescent="0.2">
      <c r="A87" s="2" t="s">
        <v>5</v>
      </c>
      <c r="B87" s="105">
        <v>2.1109870008395319E-3</v>
      </c>
      <c r="C87" s="106">
        <v>1.5466563537694706E-2</v>
      </c>
      <c r="D87" s="106">
        <v>-2.5951148046864856E-2</v>
      </c>
      <c r="E87" s="106">
        <v>-3.0877504778677435E-2</v>
      </c>
      <c r="F87" s="106">
        <v>1.5281606198316323E-2</v>
      </c>
      <c r="G87" s="106">
        <v>1.5069611573290927E-2</v>
      </c>
      <c r="H87" s="106">
        <v>-5.851617077385486E-3</v>
      </c>
      <c r="I87" s="106">
        <v>1.6148681574530293E-3</v>
      </c>
      <c r="J87" s="106">
        <v>-2.4298237965242237E-2</v>
      </c>
      <c r="K87" s="106">
        <v>-1.5824923570011622E-2</v>
      </c>
      <c r="L87" s="106">
        <v>-1.6404157428648322E-4</v>
      </c>
      <c r="M87" s="107">
        <v>-0.23611725030598138</v>
      </c>
    </row>
    <row r="88" spans="1:14" ht="14.4" customHeight="1" x14ac:dyDescent="0.2">
      <c r="A88" s="3" t="s">
        <v>32</v>
      </c>
      <c r="B88" s="114">
        <v>2.9429871514544455E-3</v>
      </c>
      <c r="C88" s="115">
        <v>1.2998590550979787E-2</v>
      </c>
      <c r="D88" s="115">
        <v>-3.1366275903045721E-2</v>
      </c>
      <c r="E88" s="115">
        <v>-2.4132838747452459E-3</v>
      </c>
      <c r="F88" s="115">
        <v>9.4310191065589272E-3</v>
      </c>
      <c r="G88" s="115">
        <v>2.7041815738777095E-2</v>
      </c>
      <c r="H88" s="115">
        <v>2.6682684940045869E-2</v>
      </c>
      <c r="I88" s="115">
        <v>3.5597804166466074E-2</v>
      </c>
      <c r="J88" s="115">
        <v>3.3003214844885553E-2</v>
      </c>
      <c r="K88" s="115">
        <v>2.9767561245921559E-2</v>
      </c>
      <c r="L88" s="115">
        <v>2.6549388676949903E-2</v>
      </c>
      <c r="M88" s="116">
        <v>1.5731544292464386E-2</v>
      </c>
    </row>
    <row r="89" spans="1:14" ht="14.4" customHeight="1" x14ac:dyDescent="0.2">
      <c r="A89" s="1" t="s">
        <v>91</v>
      </c>
      <c r="B89" s="105">
        <v>1.9429142571954997E-2</v>
      </c>
      <c r="C89" s="106">
        <v>4.3250524222807549E-2</v>
      </c>
      <c r="D89" s="106">
        <v>-4.0737126175970008E-2</v>
      </c>
      <c r="E89" s="106">
        <v>2.4425714548799065E-3</v>
      </c>
      <c r="F89" s="106">
        <v>1.7051293831593383E-2</v>
      </c>
      <c r="G89" s="106">
        <v>4.1756708265220682E-2</v>
      </c>
      <c r="H89" s="106">
        <v>2.1164739602858567E-2</v>
      </c>
      <c r="I89" s="106">
        <v>4.1069322951482828E-2</v>
      </c>
      <c r="J89" s="106">
        <v>5.2249984419134594E-2</v>
      </c>
      <c r="K89" s="106">
        <v>2.9665153619956881E-2</v>
      </c>
      <c r="L89" s="106">
        <v>-4.2167352506196683E-3</v>
      </c>
      <c r="M89" s="107">
        <v>6.6206422409871568E-2</v>
      </c>
    </row>
    <row r="90" spans="1:14" ht="14.4" customHeight="1" x14ac:dyDescent="0.2">
      <c r="A90" s="1" t="s">
        <v>92</v>
      </c>
      <c r="B90" s="105">
        <v>-3.9474377451613564E-2</v>
      </c>
      <c r="C90" s="106">
        <v>-1.5054525866334397E-2</v>
      </c>
      <c r="D90" s="106">
        <v>-9.8292428416395364E-2</v>
      </c>
      <c r="E90" s="106">
        <v>-2.0565140015364785E-2</v>
      </c>
      <c r="F90" s="106">
        <v>-3.6188955061321141E-3</v>
      </c>
      <c r="G90" s="106">
        <v>4.0896526295795578E-2</v>
      </c>
      <c r="H90" s="106">
        <v>4.4482624956785018E-2</v>
      </c>
      <c r="I90" s="106">
        <v>5.6453713904465491E-2</v>
      </c>
      <c r="J90" s="106">
        <v>4.1308214092360587E-2</v>
      </c>
      <c r="K90" s="106">
        <v>4.3662758138059796E-2</v>
      </c>
      <c r="L90" s="106">
        <v>4.8321815174929027E-2</v>
      </c>
      <c r="M90" s="107">
        <v>5.3359716772772806E-2</v>
      </c>
    </row>
    <row r="91" spans="1:14" ht="14.4" customHeight="1" x14ac:dyDescent="0.2">
      <c r="A91" s="1" t="s">
        <v>3</v>
      </c>
      <c r="B91" s="105">
        <v>2.4949752928922771E-2</v>
      </c>
      <c r="C91" s="106">
        <v>2.3121925750565903E-2</v>
      </c>
      <c r="D91" s="106">
        <v>1.0649849788436767E-2</v>
      </c>
      <c r="E91" s="106">
        <v>1.4939573770212312E-2</v>
      </c>
      <c r="F91" s="106">
        <v>1.8717552269024707E-2</v>
      </c>
      <c r="G91" s="106">
        <v>2.2947790440385935E-2</v>
      </c>
      <c r="H91" s="106">
        <v>2.9108582159541773E-2</v>
      </c>
      <c r="I91" s="106">
        <v>3.3987055809265816E-2</v>
      </c>
      <c r="J91" s="106">
        <v>3.486881139659042E-2</v>
      </c>
      <c r="K91" s="106">
        <v>3.5396845353070423E-2</v>
      </c>
      <c r="L91" s="106">
        <v>3.4129596286337834E-2</v>
      </c>
      <c r="M91" s="107">
        <v>5.0337066800349731E-2</v>
      </c>
    </row>
    <row r="92" spans="1:14" ht="14.4" customHeight="1" x14ac:dyDescent="0.2">
      <c r="A92" s="1" t="s">
        <v>4</v>
      </c>
      <c r="B92" s="105">
        <v>8.1829455050650406E-3</v>
      </c>
      <c r="C92" s="106">
        <v>1.3059433952267758E-2</v>
      </c>
      <c r="D92" s="106">
        <v>-1.0859873928640925E-2</v>
      </c>
      <c r="E92" s="106">
        <v>-9.2435890521498176E-4</v>
      </c>
      <c r="F92" s="106">
        <v>1.1699988693288237E-2</v>
      </c>
      <c r="G92" s="106">
        <v>1.6395515178665904E-2</v>
      </c>
      <c r="H92" s="106">
        <v>1.5987290526975249E-2</v>
      </c>
      <c r="I92" s="106">
        <v>2.1481695066970573E-2</v>
      </c>
      <c r="J92" s="106">
        <v>1.6350320129787758E-2</v>
      </c>
      <c r="K92" s="106">
        <v>1.4943566146908527E-2</v>
      </c>
      <c r="L92" s="106">
        <v>3.5012289702402478E-2</v>
      </c>
      <c r="M92" s="107">
        <v>-0.1411854833750037</v>
      </c>
    </row>
    <row r="93" spans="1:14" ht="14.4" customHeight="1" x14ac:dyDescent="0.2">
      <c r="A93" s="2" t="s">
        <v>5</v>
      </c>
      <c r="B93" s="108">
        <v>-1.9196072250206246E-2</v>
      </c>
      <c r="C93" s="109">
        <v>-1.6047507487406569E-2</v>
      </c>
      <c r="D93" s="109">
        <v>-4.8461798908448983E-2</v>
      </c>
      <c r="E93" s="109">
        <v>-6.5719768864144421E-2</v>
      </c>
      <c r="F93" s="109">
        <v>-2.5910807491865188E-2</v>
      </c>
      <c r="G93" s="109">
        <v>-2.2336199050129193E-2</v>
      </c>
      <c r="H93" s="109">
        <v>-2.8385011932363459E-2</v>
      </c>
      <c r="I93" s="109">
        <v>-2.4923777105875344E-2</v>
      </c>
      <c r="J93" s="109">
        <v>-2.6487781504551989E-2</v>
      </c>
      <c r="K93" s="109">
        <v>-2.9912139854588755E-2</v>
      </c>
      <c r="L93" s="109">
        <v>-2.4053961755223396E-2</v>
      </c>
      <c r="M93" s="110">
        <v>-0.2055862875148014</v>
      </c>
    </row>
    <row r="94" spans="1:14" ht="14.4" customHeight="1" x14ac:dyDescent="0.2">
      <c r="A94" s="6"/>
      <c r="B94" s="20"/>
      <c r="C94" s="20"/>
      <c r="D94" s="20"/>
      <c r="E94" s="20"/>
      <c r="F94" s="20"/>
      <c r="G94" s="20"/>
      <c r="H94" s="20"/>
      <c r="I94" s="20"/>
      <c r="J94" s="20"/>
      <c r="K94" s="20"/>
      <c r="L94" s="20"/>
      <c r="M94" s="20"/>
    </row>
    <row r="95" spans="1:14" ht="14.4" customHeight="1" x14ac:dyDescent="0.2">
      <c r="A95" s="6"/>
      <c r="B95" s="20"/>
      <c r="C95" s="20"/>
      <c r="D95" s="20"/>
      <c r="E95" s="20"/>
      <c r="F95" s="20"/>
      <c r="G95" s="20"/>
      <c r="H95" s="20"/>
      <c r="I95" s="20"/>
      <c r="J95" s="20"/>
      <c r="K95" s="20"/>
      <c r="L95" s="20"/>
      <c r="M95" s="20"/>
    </row>
    <row r="96" spans="1:14" ht="14.4" customHeight="1" x14ac:dyDescent="0.2">
      <c r="A96" s="213" t="s">
        <v>103</v>
      </c>
      <c r="B96" s="213"/>
      <c r="C96" s="213"/>
      <c r="D96" s="213"/>
      <c r="E96" s="213"/>
      <c r="F96" s="213"/>
      <c r="G96" s="213"/>
      <c r="H96" s="213"/>
      <c r="I96" s="213"/>
      <c r="J96" s="213"/>
      <c r="K96" s="213"/>
      <c r="L96" s="213"/>
      <c r="M96" s="213"/>
      <c r="N96" s="213"/>
    </row>
    <row r="98" spans="1:15" ht="14.4" customHeight="1" x14ac:dyDescent="0.2">
      <c r="A98" s="214" t="s">
        <v>0</v>
      </c>
      <c r="B98" s="220" t="s">
        <v>31</v>
      </c>
      <c r="C98" s="221"/>
      <c r="D98" s="221"/>
      <c r="E98" s="221"/>
      <c r="F98" s="221"/>
      <c r="G98" s="221"/>
      <c r="H98" s="221"/>
      <c r="I98" s="221"/>
      <c r="J98" s="221"/>
      <c r="K98" s="221"/>
      <c r="L98" s="221"/>
      <c r="M98" s="221"/>
      <c r="N98" s="222"/>
    </row>
    <row r="99" spans="1:15" ht="14.4" customHeight="1" x14ac:dyDescent="0.2">
      <c r="A99" s="219"/>
      <c r="B99" s="21" t="s">
        <v>1172</v>
      </c>
      <c r="C99" s="22" t="s">
        <v>1173</v>
      </c>
      <c r="D99" s="22" t="s">
        <v>1174</v>
      </c>
      <c r="E99" s="22" t="s">
        <v>1175</v>
      </c>
      <c r="F99" s="22" t="s">
        <v>1176</v>
      </c>
      <c r="G99" s="22" t="s">
        <v>1177</v>
      </c>
      <c r="H99" s="22" t="s">
        <v>1178</v>
      </c>
      <c r="I99" s="22" t="s">
        <v>1179</v>
      </c>
      <c r="J99" s="22" t="s">
        <v>1180</v>
      </c>
      <c r="K99" s="22" t="s">
        <v>1181</v>
      </c>
      <c r="L99" s="22" t="s">
        <v>1183</v>
      </c>
      <c r="M99" s="22" t="s">
        <v>1185</v>
      </c>
      <c r="N99" s="51" t="s">
        <v>1189</v>
      </c>
    </row>
    <row r="100" spans="1:15" ht="14.4" customHeight="1" x14ac:dyDescent="0.3">
      <c r="A100" s="3" t="s">
        <v>1</v>
      </c>
      <c r="B100" s="84">
        <v>12080553</v>
      </c>
      <c r="C100" s="85">
        <v>12396471</v>
      </c>
      <c r="D100" s="85">
        <v>12516148</v>
      </c>
      <c r="E100" s="85">
        <v>12187511</v>
      </c>
      <c r="F100" s="85">
        <v>12411958</v>
      </c>
      <c r="G100" s="85">
        <v>12645234</v>
      </c>
      <c r="H100" s="85">
        <v>12726209</v>
      </c>
      <c r="I100" s="85">
        <v>12750609</v>
      </c>
      <c r="J100" s="85">
        <v>12887281</v>
      </c>
      <c r="K100" s="85">
        <v>12956476</v>
      </c>
      <c r="L100" s="85">
        <v>12922039</v>
      </c>
      <c r="M100" s="85">
        <v>12502393</v>
      </c>
      <c r="N100" s="86">
        <v>12246971</v>
      </c>
      <c r="O100" s="152"/>
    </row>
    <row r="101" spans="1:15" ht="14.4" customHeight="1" x14ac:dyDescent="0.2">
      <c r="A101" s="1" t="s">
        <v>91</v>
      </c>
      <c r="B101" s="87">
        <v>2361675</v>
      </c>
      <c r="C101" s="88">
        <v>1736442</v>
      </c>
      <c r="D101" s="88">
        <v>1629538</v>
      </c>
      <c r="E101" s="88">
        <v>1483239</v>
      </c>
      <c r="F101" s="88">
        <v>1570393</v>
      </c>
      <c r="G101" s="88">
        <v>1599335</v>
      </c>
      <c r="H101" s="88">
        <v>1721165</v>
      </c>
      <c r="I101" s="88">
        <v>1532447</v>
      </c>
      <c r="J101" s="88">
        <v>1584863</v>
      </c>
      <c r="K101" s="88">
        <v>1612074</v>
      </c>
      <c r="L101" s="88">
        <v>1549879</v>
      </c>
      <c r="M101" s="88">
        <v>1953467</v>
      </c>
      <c r="N101" s="89">
        <v>2577922</v>
      </c>
    </row>
    <row r="102" spans="1:15" ht="14.4" customHeight="1" x14ac:dyDescent="0.2">
      <c r="A102" s="1" t="s">
        <v>92</v>
      </c>
      <c r="B102" s="90">
        <v>3553048</v>
      </c>
      <c r="C102" s="91">
        <v>3980859</v>
      </c>
      <c r="D102" s="91">
        <v>4058620</v>
      </c>
      <c r="E102" s="91">
        <v>3894509</v>
      </c>
      <c r="F102" s="91">
        <v>3996374</v>
      </c>
      <c r="G102" s="91">
        <v>4116307</v>
      </c>
      <c r="H102" s="91">
        <v>4067031</v>
      </c>
      <c r="I102" s="91">
        <v>4132752</v>
      </c>
      <c r="J102" s="91">
        <v>4185608</v>
      </c>
      <c r="K102" s="91">
        <v>4153399</v>
      </c>
      <c r="L102" s="91">
        <v>4120947</v>
      </c>
      <c r="M102" s="91">
        <v>3554401</v>
      </c>
      <c r="N102" s="92">
        <v>3603311</v>
      </c>
    </row>
    <row r="103" spans="1:15" ht="14.4" customHeight="1" x14ac:dyDescent="0.2">
      <c r="A103" s="1" t="s">
        <v>3</v>
      </c>
      <c r="B103" s="90">
        <v>3839917</v>
      </c>
      <c r="C103" s="91">
        <v>4146843</v>
      </c>
      <c r="D103" s="91">
        <v>4238016</v>
      </c>
      <c r="E103" s="91">
        <v>4208961</v>
      </c>
      <c r="F103" s="91">
        <v>4252315</v>
      </c>
      <c r="G103" s="91">
        <v>4271904</v>
      </c>
      <c r="H103" s="91">
        <v>4283471</v>
      </c>
      <c r="I103" s="91">
        <v>4367163</v>
      </c>
      <c r="J103" s="91">
        <v>4383406</v>
      </c>
      <c r="K103" s="91">
        <v>4458349</v>
      </c>
      <c r="L103" s="91">
        <v>4454556</v>
      </c>
      <c r="M103" s="91">
        <v>4246203</v>
      </c>
      <c r="N103" s="92">
        <v>4071445</v>
      </c>
    </row>
    <row r="104" spans="1:15" ht="14.4" customHeight="1" x14ac:dyDescent="0.2">
      <c r="A104" s="1" t="s">
        <v>4</v>
      </c>
      <c r="B104" s="90">
        <v>1736165</v>
      </c>
      <c r="C104" s="91">
        <v>1865981</v>
      </c>
      <c r="D104" s="91">
        <v>1895729</v>
      </c>
      <c r="E104" s="91">
        <v>1921684</v>
      </c>
      <c r="F104" s="91">
        <v>1914064</v>
      </c>
      <c r="G104" s="91">
        <v>1882509</v>
      </c>
      <c r="H104" s="91">
        <v>1934463</v>
      </c>
      <c r="I104" s="91">
        <v>2021385</v>
      </c>
      <c r="J104" s="91">
        <v>2025232</v>
      </c>
      <c r="K104" s="91">
        <v>2031541</v>
      </c>
      <c r="L104" s="91">
        <v>2054718</v>
      </c>
      <c r="M104" s="91">
        <v>1955766</v>
      </c>
      <c r="N104" s="92">
        <v>1531845</v>
      </c>
    </row>
    <row r="105" spans="1:15" ht="14.4" customHeight="1" x14ac:dyDescent="0.2">
      <c r="A105" s="2" t="s">
        <v>5</v>
      </c>
      <c r="B105" s="93">
        <v>589748</v>
      </c>
      <c r="C105" s="94">
        <v>666346</v>
      </c>
      <c r="D105" s="94">
        <v>694245</v>
      </c>
      <c r="E105" s="94">
        <v>679118</v>
      </c>
      <c r="F105" s="94">
        <v>678812</v>
      </c>
      <c r="G105" s="94">
        <v>775179</v>
      </c>
      <c r="H105" s="94">
        <v>720079</v>
      </c>
      <c r="I105" s="94">
        <v>696862</v>
      </c>
      <c r="J105" s="94">
        <v>708172</v>
      </c>
      <c r="K105" s="94">
        <v>701113</v>
      </c>
      <c r="L105" s="94">
        <v>741939</v>
      </c>
      <c r="M105" s="94">
        <v>792556</v>
      </c>
      <c r="N105" s="95">
        <v>462448</v>
      </c>
    </row>
    <row r="106" spans="1:15" ht="14.4" customHeight="1" x14ac:dyDescent="0.3">
      <c r="A106" s="3" t="s">
        <v>2</v>
      </c>
      <c r="B106" s="84">
        <v>2051815</v>
      </c>
      <c r="C106" s="85">
        <v>2158934</v>
      </c>
      <c r="D106" s="85">
        <v>2218294</v>
      </c>
      <c r="E106" s="85">
        <v>2156798</v>
      </c>
      <c r="F106" s="85">
        <v>2144133</v>
      </c>
      <c r="G106" s="85">
        <v>2313871</v>
      </c>
      <c r="H106" s="85">
        <v>2332102</v>
      </c>
      <c r="I106" s="85">
        <v>2342212</v>
      </c>
      <c r="J106" s="85">
        <v>2377856</v>
      </c>
      <c r="K106" s="85">
        <v>2393527</v>
      </c>
      <c r="L106" s="85">
        <v>2389684</v>
      </c>
      <c r="M106" s="85">
        <v>2263368</v>
      </c>
      <c r="N106" s="86">
        <v>2187154</v>
      </c>
      <c r="O106" s="152"/>
    </row>
    <row r="107" spans="1:15" ht="14.4" customHeight="1" x14ac:dyDescent="0.2">
      <c r="A107" s="1" t="s">
        <v>91</v>
      </c>
      <c r="B107" s="87">
        <v>150233</v>
      </c>
      <c r="C107" s="88">
        <v>154442</v>
      </c>
      <c r="D107" s="88">
        <v>118353</v>
      </c>
      <c r="E107" s="88">
        <v>89703</v>
      </c>
      <c r="F107" s="88">
        <v>97134</v>
      </c>
      <c r="G107" s="88">
        <v>100520</v>
      </c>
      <c r="H107" s="88">
        <v>110020</v>
      </c>
      <c r="I107" s="88">
        <v>107328</v>
      </c>
      <c r="J107" s="88">
        <v>107792</v>
      </c>
      <c r="K107" s="88">
        <v>107582</v>
      </c>
      <c r="L107" s="88">
        <v>107770</v>
      </c>
      <c r="M107" s="88">
        <v>166485</v>
      </c>
      <c r="N107" s="89">
        <v>240895</v>
      </c>
    </row>
    <row r="108" spans="1:15" ht="14.4" customHeight="1" x14ac:dyDescent="0.2">
      <c r="A108" s="1" t="s">
        <v>92</v>
      </c>
      <c r="B108" s="90">
        <v>1442604</v>
      </c>
      <c r="C108" s="91">
        <v>1464391</v>
      </c>
      <c r="D108" s="91">
        <v>1502434</v>
      </c>
      <c r="E108" s="91">
        <v>1469574</v>
      </c>
      <c r="F108" s="91">
        <v>1455837</v>
      </c>
      <c r="G108" s="91">
        <v>1559330</v>
      </c>
      <c r="H108" s="91">
        <v>1557636</v>
      </c>
      <c r="I108" s="91">
        <v>1560194</v>
      </c>
      <c r="J108" s="91">
        <v>1574026</v>
      </c>
      <c r="K108" s="91">
        <v>1575570</v>
      </c>
      <c r="L108" s="91">
        <v>1559473</v>
      </c>
      <c r="M108" s="91">
        <v>1429641</v>
      </c>
      <c r="N108" s="92">
        <v>1490248</v>
      </c>
    </row>
    <row r="109" spans="1:15" ht="14.4" customHeight="1" x14ac:dyDescent="0.2">
      <c r="A109" s="1" t="s">
        <v>3</v>
      </c>
      <c r="B109" s="90">
        <v>297828</v>
      </c>
      <c r="C109" s="91">
        <v>359209</v>
      </c>
      <c r="D109" s="91">
        <v>402527</v>
      </c>
      <c r="E109" s="91">
        <v>403715</v>
      </c>
      <c r="F109" s="91">
        <v>399600</v>
      </c>
      <c r="G109" s="91">
        <v>444022</v>
      </c>
      <c r="H109" s="91">
        <v>448264</v>
      </c>
      <c r="I109" s="91">
        <v>455802</v>
      </c>
      <c r="J109" s="91">
        <v>468794</v>
      </c>
      <c r="K109" s="91">
        <v>475751</v>
      </c>
      <c r="L109" s="91">
        <v>482118</v>
      </c>
      <c r="M109" s="91">
        <v>429190</v>
      </c>
      <c r="N109" s="92">
        <v>313671</v>
      </c>
    </row>
    <row r="110" spans="1:15" ht="14.4" customHeight="1" x14ac:dyDescent="0.2">
      <c r="A110" s="1" t="s">
        <v>4</v>
      </c>
      <c r="B110" s="90">
        <v>121391</v>
      </c>
      <c r="C110" s="91">
        <v>139526</v>
      </c>
      <c r="D110" s="91">
        <v>151893</v>
      </c>
      <c r="E110" s="91">
        <v>150923</v>
      </c>
      <c r="F110" s="91">
        <v>149341</v>
      </c>
      <c r="G110" s="91">
        <v>165134</v>
      </c>
      <c r="H110" s="91">
        <v>169034</v>
      </c>
      <c r="I110" s="91">
        <v>171736</v>
      </c>
      <c r="J110" s="91">
        <v>178283</v>
      </c>
      <c r="K110" s="91">
        <v>184003</v>
      </c>
      <c r="L110" s="91">
        <v>189055</v>
      </c>
      <c r="M110" s="91">
        <v>182794</v>
      </c>
      <c r="N110" s="92">
        <v>107706</v>
      </c>
    </row>
    <row r="111" spans="1:15" ht="14.4" customHeight="1" x14ac:dyDescent="0.2">
      <c r="A111" s="2" t="s">
        <v>5</v>
      </c>
      <c r="B111" s="93">
        <v>39759</v>
      </c>
      <c r="C111" s="94">
        <v>41366</v>
      </c>
      <c r="D111" s="94">
        <v>43087</v>
      </c>
      <c r="E111" s="94">
        <v>42883</v>
      </c>
      <c r="F111" s="94">
        <v>42221</v>
      </c>
      <c r="G111" s="94">
        <v>44865</v>
      </c>
      <c r="H111" s="94">
        <v>47148</v>
      </c>
      <c r="I111" s="94">
        <v>47152</v>
      </c>
      <c r="J111" s="94">
        <v>48961</v>
      </c>
      <c r="K111" s="94">
        <v>50621</v>
      </c>
      <c r="L111" s="94">
        <v>51268</v>
      </c>
      <c r="M111" s="94">
        <v>55258</v>
      </c>
      <c r="N111" s="95">
        <v>34634</v>
      </c>
    </row>
    <row r="112" spans="1:15" ht="14.4" customHeight="1" x14ac:dyDescent="0.3">
      <c r="A112" s="3" t="s">
        <v>6</v>
      </c>
      <c r="B112" s="84">
        <v>10028738</v>
      </c>
      <c r="C112" s="85">
        <v>10237537</v>
      </c>
      <c r="D112" s="85">
        <v>10297854</v>
      </c>
      <c r="E112" s="85">
        <v>10030713</v>
      </c>
      <c r="F112" s="85">
        <v>10267825</v>
      </c>
      <c r="G112" s="85">
        <v>10331363</v>
      </c>
      <c r="H112" s="85">
        <v>10394107</v>
      </c>
      <c r="I112" s="85">
        <v>10408397</v>
      </c>
      <c r="J112" s="85">
        <v>10509425</v>
      </c>
      <c r="K112" s="85">
        <v>10562949</v>
      </c>
      <c r="L112" s="85">
        <v>10532355</v>
      </c>
      <c r="M112" s="85">
        <v>10239025</v>
      </c>
      <c r="N112" s="86">
        <v>10059817</v>
      </c>
      <c r="O112" s="152"/>
    </row>
    <row r="113" spans="1:15" ht="14.4" customHeight="1" x14ac:dyDescent="0.2">
      <c r="A113" s="1" t="s">
        <v>91</v>
      </c>
      <c r="B113" s="87">
        <v>2211442</v>
      </c>
      <c r="C113" s="88">
        <v>1582000</v>
      </c>
      <c r="D113" s="88">
        <v>1511185</v>
      </c>
      <c r="E113" s="88">
        <v>1393536</v>
      </c>
      <c r="F113" s="88">
        <v>1473259</v>
      </c>
      <c r="G113" s="88">
        <v>1498815</v>
      </c>
      <c r="H113" s="88">
        <v>1611145</v>
      </c>
      <c r="I113" s="88">
        <v>1425119</v>
      </c>
      <c r="J113" s="88">
        <v>1477071</v>
      </c>
      <c r="K113" s="88">
        <v>1504492</v>
      </c>
      <c r="L113" s="88">
        <v>1442109</v>
      </c>
      <c r="M113" s="88">
        <v>1786982</v>
      </c>
      <c r="N113" s="89">
        <v>2337027</v>
      </c>
    </row>
    <row r="114" spans="1:15" ht="14.4" customHeight="1" x14ac:dyDescent="0.2">
      <c r="A114" s="1" t="s">
        <v>92</v>
      </c>
      <c r="B114" s="90">
        <v>2110444</v>
      </c>
      <c r="C114" s="91">
        <v>2516468</v>
      </c>
      <c r="D114" s="91">
        <v>2556186</v>
      </c>
      <c r="E114" s="91">
        <v>2424935</v>
      </c>
      <c r="F114" s="91">
        <v>2540537</v>
      </c>
      <c r="G114" s="91">
        <v>2556977</v>
      </c>
      <c r="H114" s="91">
        <v>2509395</v>
      </c>
      <c r="I114" s="91">
        <v>2572558</v>
      </c>
      <c r="J114" s="91">
        <v>2611582</v>
      </c>
      <c r="K114" s="91">
        <v>2577829</v>
      </c>
      <c r="L114" s="91">
        <v>2561474</v>
      </c>
      <c r="M114" s="91">
        <v>2124760</v>
      </c>
      <c r="N114" s="92">
        <v>2113063</v>
      </c>
    </row>
    <row r="115" spans="1:15" ht="14.4" customHeight="1" x14ac:dyDescent="0.2">
      <c r="A115" s="1" t="s">
        <v>3</v>
      </c>
      <c r="B115" s="90">
        <v>3542089</v>
      </c>
      <c r="C115" s="91">
        <v>3787634</v>
      </c>
      <c r="D115" s="91">
        <v>3835489</v>
      </c>
      <c r="E115" s="91">
        <v>3805246</v>
      </c>
      <c r="F115" s="91">
        <v>3852715</v>
      </c>
      <c r="G115" s="91">
        <v>3827882</v>
      </c>
      <c r="H115" s="91">
        <v>3835207</v>
      </c>
      <c r="I115" s="91">
        <v>3911361</v>
      </c>
      <c r="J115" s="91">
        <v>3914612</v>
      </c>
      <c r="K115" s="91">
        <v>3982598</v>
      </c>
      <c r="L115" s="91">
        <v>3972438</v>
      </c>
      <c r="M115" s="91">
        <v>3817013</v>
      </c>
      <c r="N115" s="92">
        <v>3757774</v>
      </c>
    </row>
    <row r="116" spans="1:15" ht="14.4" customHeight="1" x14ac:dyDescent="0.2">
      <c r="A116" s="1" t="s">
        <v>4</v>
      </c>
      <c r="B116" s="90">
        <v>1614774</v>
      </c>
      <c r="C116" s="91">
        <v>1726455</v>
      </c>
      <c r="D116" s="91">
        <v>1743836</v>
      </c>
      <c r="E116" s="91">
        <v>1770761</v>
      </c>
      <c r="F116" s="91">
        <v>1764723</v>
      </c>
      <c r="G116" s="91">
        <v>1717375</v>
      </c>
      <c r="H116" s="91">
        <v>1765429</v>
      </c>
      <c r="I116" s="91">
        <v>1849649</v>
      </c>
      <c r="J116" s="91">
        <v>1846949</v>
      </c>
      <c r="K116" s="91">
        <v>1847538</v>
      </c>
      <c r="L116" s="91">
        <v>1865663</v>
      </c>
      <c r="M116" s="91">
        <v>1772972</v>
      </c>
      <c r="N116" s="92">
        <v>1424139</v>
      </c>
    </row>
    <row r="117" spans="1:15" ht="14.4" customHeight="1" x14ac:dyDescent="0.2">
      <c r="A117" s="2" t="s">
        <v>5</v>
      </c>
      <c r="B117" s="93">
        <v>549989</v>
      </c>
      <c r="C117" s="94">
        <v>624980</v>
      </c>
      <c r="D117" s="94">
        <v>651158</v>
      </c>
      <c r="E117" s="94">
        <v>636235</v>
      </c>
      <c r="F117" s="94">
        <v>636591</v>
      </c>
      <c r="G117" s="94">
        <v>730314</v>
      </c>
      <c r="H117" s="94">
        <v>672931</v>
      </c>
      <c r="I117" s="94">
        <v>649710</v>
      </c>
      <c r="J117" s="94">
        <v>659211</v>
      </c>
      <c r="K117" s="94">
        <v>650492</v>
      </c>
      <c r="L117" s="94">
        <v>690671</v>
      </c>
      <c r="M117" s="94">
        <v>737298</v>
      </c>
      <c r="N117" s="95">
        <v>427814</v>
      </c>
    </row>
    <row r="118" spans="1:15" ht="14.4" customHeight="1" x14ac:dyDescent="0.3">
      <c r="A118" s="3" t="s">
        <v>32</v>
      </c>
      <c r="B118" s="84">
        <v>9059918</v>
      </c>
      <c r="C118" s="85">
        <v>9242402</v>
      </c>
      <c r="D118" s="85">
        <v>9291805</v>
      </c>
      <c r="E118" s="85">
        <v>9026741</v>
      </c>
      <c r="F118" s="85">
        <v>9279738</v>
      </c>
      <c r="G118" s="85">
        <v>9318678</v>
      </c>
      <c r="H118" s="85">
        <v>9495836</v>
      </c>
      <c r="I118" s="85">
        <v>9493778</v>
      </c>
      <c r="J118" s="85">
        <v>9594651</v>
      </c>
      <c r="K118" s="85">
        <v>9628371</v>
      </c>
      <c r="L118" s="85">
        <v>9599697</v>
      </c>
      <c r="M118" s="85">
        <v>9330713</v>
      </c>
      <c r="N118" s="86">
        <v>9201125</v>
      </c>
      <c r="O118" s="152"/>
    </row>
    <row r="119" spans="1:15" ht="14.4" customHeight="1" x14ac:dyDescent="0.2">
      <c r="A119" s="1" t="s">
        <v>91</v>
      </c>
      <c r="B119" s="87">
        <v>2127546</v>
      </c>
      <c r="C119" s="88">
        <v>1513265</v>
      </c>
      <c r="D119" s="88">
        <v>1455792</v>
      </c>
      <c r="E119" s="88">
        <v>1335806</v>
      </c>
      <c r="F119" s="88">
        <v>1421368</v>
      </c>
      <c r="G119" s="88">
        <v>1434775</v>
      </c>
      <c r="H119" s="88">
        <v>1563107</v>
      </c>
      <c r="I119" s="88">
        <v>1379899</v>
      </c>
      <c r="J119" s="88">
        <v>1446770</v>
      </c>
      <c r="K119" s="88">
        <v>1462916</v>
      </c>
      <c r="L119" s="88">
        <v>1392213</v>
      </c>
      <c r="M119" s="88">
        <v>1729398</v>
      </c>
      <c r="N119" s="89">
        <v>2268965</v>
      </c>
    </row>
    <row r="120" spans="1:15" ht="14.4" customHeight="1" x14ac:dyDescent="0.2">
      <c r="A120" s="1" t="s">
        <v>92</v>
      </c>
      <c r="B120" s="90">
        <v>1846184</v>
      </c>
      <c r="C120" s="91">
        <v>2249507</v>
      </c>
      <c r="D120" s="91">
        <v>2277102</v>
      </c>
      <c r="E120" s="91">
        <v>2150146</v>
      </c>
      <c r="F120" s="91">
        <v>2263130</v>
      </c>
      <c r="G120" s="91">
        <v>2277931</v>
      </c>
      <c r="H120" s="91">
        <v>2315466</v>
      </c>
      <c r="I120" s="91">
        <v>2379373</v>
      </c>
      <c r="J120" s="91">
        <v>2415145</v>
      </c>
      <c r="K120" s="91">
        <v>2388250</v>
      </c>
      <c r="L120" s="91">
        <v>2374677</v>
      </c>
      <c r="M120" s="91">
        <v>1951201</v>
      </c>
      <c r="N120" s="92">
        <v>1944115</v>
      </c>
    </row>
    <row r="121" spans="1:15" ht="14.4" customHeight="1" x14ac:dyDescent="0.2">
      <c r="A121" s="1" t="s">
        <v>3</v>
      </c>
      <c r="B121" s="90">
        <v>3373940</v>
      </c>
      <c r="C121" s="91">
        <v>3623138</v>
      </c>
      <c r="D121" s="91">
        <v>3667073</v>
      </c>
      <c r="E121" s="91">
        <v>3636033</v>
      </c>
      <c r="F121" s="91">
        <v>3689727</v>
      </c>
      <c r="G121" s="91">
        <v>3681812</v>
      </c>
      <c r="H121" s="91">
        <v>3685682</v>
      </c>
      <c r="I121" s="91">
        <v>3740458</v>
      </c>
      <c r="J121" s="91">
        <v>3745366</v>
      </c>
      <c r="K121" s="91">
        <v>3798834</v>
      </c>
      <c r="L121" s="91">
        <v>3803620</v>
      </c>
      <c r="M121" s="91">
        <v>3654330</v>
      </c>
      <c r="N121" s="92">
        <v>3543161</v>
      </c>
    </row>
    <row r="122" spans="1:15" ht="14.4" customHeight="1" x14ac:dyDescent="0.2">
      <c r="A122" s="1" t="s">
        <v>4</v>
      </c>
      <c r="B122" s="90">
        <v>1316537</v>
      </c>
      <c r="C122" s="91">
        <v>1418183</v>
      </c>
      <c r="D122" s="91">
        <v>1433584</v>
      </c>
      <c r="E122" s="91">
        <v>1458332</v>
      </c>
      <c r="F122" s="91">
        <v>1462913</v>
      </c>
      <c r="G122" s="91">
        <v>1439929</v>
      </c>
      <c r="H122" s="91">
        <v>1478696</v>
      </c>
      <c r="I122" s="91">
        <v>1536853</v>
      </c>
      <c r="J122" s="91">
        <v>1526343</v>
      </c>
      <c r="K122" s="91">
        <v>1521677</v>
      </c>
      <c r="L122" s="91">
        <v>1545692</v>
      </c>
      <c r="M122" s="91">
        <v>1490373</v>
      </c>
      <c r="N122" s="92">
        <v>1130569</v>
      </c>
    </row>
    <row r="123" spans="1:15" ht="14.4" customHeight="1" x14ac:dyDescent="0.2">
      <c r="A123" s="2" t="s">
        <v>5</v>
      </c>
      <c r="B123" s="93">
        <v>395711</v>
      </c>
      <c r="C123" s="94">
        <v>438309</v>
      </c>
      <c r="D123" s="94">
        <v>458254</v>
      </c>
      <c r="E123" s="94">
        <v>446424</v>
      </c>
      <c r="F123" s="94">
        <v>442600</v>
      </c>
      <c r="G123" s="94">
        <v>484231</v>
      </c>
      <c r="H123" s="94">
        <v>452885</v>
      </c>
      <c r="I123" s="94">
        <v>457195</v>
      </c>
      <c r="J123" s="94">
        <v>461027</v>
      </c>
      <c r="K123" s="94">
        <v>456694</v>
      </c>
      <c r="L123" s="94">
        <v>483495</v>
      </c>
      <c r="M123" s="94">
        <v>505411</v>
      </c>
      <c r="N123" s="95">
        <v>314315</v>
      </c>
    </row>
    <row r="126" spans="1:15" ht="14.4" customHeight="1" x14ac:dyDescent="0.2">
      <c r="A126" s="213" t="s">
        <v>104</v>
      </c>
      <c r="B126" s="213"/>
      <c r="C126" s="213"/>
      <c r="D126" s="213"/>
      <c r="E126" s="213"/>
      <c r="F126" s="213"/>
      <c r="G126" s="213"/>
      <c r="H126" s="213"/>
      <c r="I126" s="213"/>
      <c r="J126" s="213"/>
      <c r="K126" s="213"/>
      <c r="L126" s="213"/>
      <c r="M126" s="213"/>
      <c r="N126" s="213"/>
    </row>
    <row r="128" spans="1:15" ht="14.4" customHeight="1" x14ac:dyDescent="0.2">
      <c r="A128" s="214" t="s">
        <v>0</v>
      </c>
      <c r="B128" s="220" t="s">
        <v>31</v>
      </c>
      <c r="C128" s="221"/>
      <c r="D128" s="221"/>
      <c r="E128" s="221"/>
      <c r="F128" s="221"/>
      <c r="G128" s="221"/>
      <c r="H128" s="221"/>
      <c r="I128" s="221"/>
      <c r="J128" s="221"/>
      <c r="K128" s="221"/>
      <c r="L128" s="221"/>
      <c r="M128" s="221"/>
      <c r="N128" s="222"/>
    </row>
    <row r="129" spans="1:15" ht="14.4" customHeight="1" x14ac:dyDescent="0.2">
      <c r="A129" s="219"/>
      <c r="B129" s="21" t="s">
        <v>1172</v>
      </c>
      <c r="C129" s="22" t="s">
        <v>1173</v>
      </c>
      <c r="D129" s="22" t="s">
        <v>1174</v>
      </c>
      <c r="E129" s="22" t="s">
        <v>1175</v>
      </c>
      <c r="F129" s="22" t="s">
        <v>1176</v>
      </c>
      <c r="G129" s="22" t="s">
        <v>1177</v>
      </c>
      <c r="H129" s="22" t="s">
        <v>1178</v>
      </c>
      <c r="I129" s="22" t="s">
        <v>1179</v>
      </c>
      <c r="J129" s="22" t="s">
        <v>1180</v>
      </c>
      <c r="K129" s="22" t="s">
        <v>1181</v>
      </c>
      <c r="L129" s="22" t="s">
        <v>1183</v>
      </c>
      <c r="M129" s="22" t="s">
        <v>1185</v>
      </c>
      <c r="N129" s="51" t="s">
        <v>1189</v>
      </c>
    </row>
    <row r="130" spans="1:15" ht="14.4" customHeight="1" x14ac:dyDescent="0.3">
      <c r="A130" s="3" t="s">
        <v>1</v>
      </c>
      <c r="B130" s="84">
        <v>11139590</v>
      </c>
      <c r="C130" s="85">
        <v>11450463</v>
      </c>
      <c r="D130" s="85">
        <v>11585313</v>
      </c>
      <c r="E130" s="85">
        <v>11303961</v>
      </c>
      <c r="F130" s="85">
        <v>11498544</v>
      </c>
      <c r="G130" s="85">
        <v>11699994</v>
      </c>
      <c r="H130" s="85">
        <v>11884555</v>
      </c>
      <c r="I130" s="85">
        <v>11911543</v>
      </c>
      <c r="J130" s="85">
        <v>12045006</v>
      </c>
      <c r="K130" s="85">
        <v>12105194</v>
      </c>
      <c r="L130" s="85">
        <v>12071699</v>
      </c>
      <c r="M130" s="85">
        <v>11656062</v>
      </c>
      <c r="N130" s="86">
        <v>11431281</v>
      </c>
      <c r="O130" s="152"/>
    </row>
    <row r="131" spans="1:15" ht="14.4" customHeight="1" x14ac:dyDescent="0.2">
      <c r="A131" s="1" t="s">
        <v>91</v>
      </c>
      <c r="B131" s="87">
        <v>2227039</v>
      </c>
      <c r="C131" s="88">
        <v>1626570</v>
      </c>
      <c r="D131" s="88">
        <v>1529223</v>
      </c>
      <c r="E131" s="88">
        <v>1388255</v>
      </c>
      <c r="F131" s="88">
        <v>1472646</v>
      </c>
      <c r="G131" s="88">
        <v>1485046</v>
      </c>
      <c r="H131" s="88">
        <v>1626665</v>
      </c>
      <c r="I131" s="88">
        <v>1454213</v>
      </c>
      <c r="J131" s="88">
        <v>1508279</v>
      </c>
      <c r="K131" s="88">
        <v>1520410</v>
      </c>
      <c r="L131" s="88">
        <v>1470268</v>
      </c>
      <c r="M131" s="88">
        <v>1868002</v>
      </c>
      <c r="N131" s="89">
        <v>2477257</v>
      </c>
    </row>
    <row r="132" spans="1:15" ht="14.4" customHeight="1" x14ac:dyDescent="0.2">
      <c r="A132" s="1" t="s">
        <v>92</v>
      </c>
      <c r="B132" s="90">
        <v>2881754</v>
      </c>
      <c r="C132" s="91">
        <v>3293723</v>
      </c>
      <c r="D132" s="91">
        <v>3381501</v>
      </c>
      <c r="E132" s="91">
        <v>3257855</v>
      </c>
      <c r="F132" s="91">
        <v>3335463</v>
      </c>
      <c r="G132" s="91">
        <v>3444431</v>
      </c>
      <c r="H132" s="91">
        <v>3479087</v>
      </c>
      <c r="I132" s="91">
        <v>3537119</v>
      </c>
      <c r="J132" s="91">
        <v>3588780</v>
      </c>
      <c r="K132" s="91">
        <v>3565984</v>
      </c>
      <c r="L132" s="91">
        <v>3526232</v>
      </c>
      <c r="M132" s="91">
        <v>2963574</v>
      </c>
      <c r="N132" s="92">
        <v>3036665</v>
      </c>
    </row>
    <row r="133" spans="1:15" ht="14.4" customHeight="1" x14ac:dyDescent="0.2">
      <c r="A133" s="1" t="s">
        <v>3</v>
      </c>
      <c r="B133" s="90">
        <v>3767718</v>
      </c>
      <c r="C133" s="91">
        <v>4067402</v>
      </c>
      <c r="D133" s="91">
        <v>4156178</v>
      </c>
      <c r="E133" s="91">
        <v>4128058</v>
      </c>
      <c r="F133" s="91">
        <v>4169604</v>
      </c>
      <c r="G133" s="91">
        <v>4186561</v>
      </c>
      <c r="H133" s="91">
        <v>4198202</v>
      </c>
      <c r="I133" s="91">
        <v>4278664</v>
      </c>
      <c r="J133" s="91">
        <v>4293146</v>
      </c>
      <c r="K133" s="91">
        <v>4366550</v>
      </c>
      <c r="L133" s="91">
        <v>4361388</v>
      </c>
      <c r="M133" s="91">
        <v>4157013</v>
      </c>
      <c r="N133" s="92">
        <v>3982509</v>
      </c>
    </row>
    <row r="134" spans="1:15" ht="14.4" customHeight="1" x14ac:dyDescent="0.2">
      <c r="A134" s="1" t="s">
        <v>4</v>
      </c>
      <c r="B134" s="90">
        <v>1696133</v>
      </c>
      <c r="C134" s="91">
        <v>1821635</v>
      </c>
      <c r="D134" s="91">
        <v>1849990</v>
      </c>
      <c r="E134" s="91">
        <v>1876235</v>
      </c>
      <c r="F134" s="91">
        <v>1867838</v>
      </c>
      <c r="G134" s="91">
        <v>1835539</v>
      </c>
      <c r="H134" s="91">
        <v>1887524</v>
      </c>
      <c r="I134" s="91">
        <v>1971909</v>
      </c>
      <c r="J134" s="91">
        <v>1974296</v>
      </c>
      <c r="K134" s="91">
        <v>1979564</v>
      </c>
      <c r="L134" s="91">
        <v>2001390</v>
      </c>
      <c r="M134" s="91">
        <v>1905312</v>
      </c>
      <c r="N134" s="92">
        <v>1492882</v>
      </c>
    </row>
    <row r="135" spans="1:15" ht="14.4" customHeight="1" x14ac:dyDescent="0.2">
      <c r="A135" s="2" t="s">
        <v>5</v>
      </c>
      <c r="B135" s="93">
        <v>566946</v>
      </c>
      <c r="C135" s="94">
        <v>641133</v>
      </c>
      <c r="D135" s="94">
        <v>668421</v>
      </c>
      <c r="E135" s="94">
        <v>653558</v>
      </c>
      <c r="F135" s="94">
        <v>652993</v>
      </c>
      <c r="G135" s="94">
        <v>748417</v>
      </c>
      <c r="H135" s="94">
        <v>693077</v>
      </c>
      <c r="I135" s="94">
        <v>669638</v>
      </c>
      <c r="J135" s="94">
        <v>680505</v>
      </c>
      <c r="K135" s="94">
        <v>672686</v>
      </c>
      <c r="L135" s="94">
        <v>712421</v>
      </c>
      <c r="M135" s="94">
        <v>762161</v>
      </c>
      <c r="N135" s="95">
        <v>441968</v>
      </c>
    </row>
    <row r="136" spans="1:15" ht="14.4" customHeight="1" x14ac:dyDescent="0.3">
      <c r="A136" s="3" t="s">
        <v>2</v>
      </c>
      <c r="B136" s="84">
        <v>1587128</v>
      </c>
      <c r="C136" s="85">
        <v>1690441</v>
      </c>
      <c r="D136" s="85">
        <v>1750079</v>
      </c>
      <c r="E136" s="85">
        <v>1706933</v>
      </c>
      <c r="F136" s="85">
        <v>1695647</v>
      </c>
      <c r="G136" s="85">
        <v>1845636</v>
      </c>
      <c r="H136" s="85">
        <v>1862141</v>
      </c>
      <c r="I136" s="85">
        <v>1872845</v>
      </c>
      <c r="J136" s="85">
        <v>1907029</v>
      </c>
      <c r="K136" s="85">
        <v>1923215</v>
      </c>
      <c r="L136" s="85">
        <v>1921300</v>
      </c>
      <c r="M136" s="85">
        <v>1807167</v>
      </c>
      <c r="N136" s="86">
        <v>1734357</v>
      </c>
      <c r="O136" s="152"/>
    </row>
    <row r="137" spans="1:15" ht="14.4" customHeight="1" x14ac:dyDescent="0.2">
      <c r="A137" s="1" t="s">
        <v>91</v>
      </c>
      <c r="B137" s="87">
        <v>139938</v>
      </c>
      <c r="C137" s="88">
        <v>143623</v>
      </c>
      <c r="D137" s="88">
        <v>109015</v>
      </c>
      <c r="E137" s="88">
        <v>82586</v>
      </c>
      <c r="F137" s="88">
        <v>89525</v>
      </c>
      <c r="G137" s="88">
        <v>92801</v>
      </c>
      <c r="H137" s="88">
        <v>101727</v>
      </c>
      <c r="I137" s="88">
        <v>99333</v>
      </c>
      <c r="J137" s="88">
        <v>99590</v>
      </c>
      <c r="K137" s="88">
        <v>99571</v>
      </c>
      <c r="L137" s="88">
        <v>100426</v>
      </c>
      <c r="M137" s="88">
        <v>157289</v>
      </c>
      <c r="N137" s="89">
        <v>227088</v>
      </c>
    </row>
    <row r="138" spans="1:15" ht="14.4" customHeight="1" x14ac:dyDescent="0.2">
      <c r="A138" s="1" t="s">
        <v>92</v>
      </c>
      <c r="B138" s="90">
        <v>1034878</v>
      </c>
      <c r="C138" s="91">
        <v>1056608</v>
      </c>
      <c r="D138" s="91">
        <v>1095610</v>
      </c>
      <c r="E138" s="91">
        <v>1078577</v>
      </c>
      <c r="F138" s="91">
        <v>1066364</v>
      </c>
      <c r="G138" s="91">
        <v>1154194</v>
      </c>
      <c r="H138" s="91">
        <v>1152538</v>
      </c>
      <c r="I138" s="91">
        <v>1156169</v>
      </c>
      <c r="J138" s="91">
        <v>1170445</v>
      </c>
      <c r="K138" s="91">
        <v>1173807</v>
      </c>
      <c r="L138" s="91">
        <v>1160402</v>
      </c>
      <c r="M138" s="91">
        <v>1043988</v>
      </c>
      <c r="N138" s="92">
        <v>1097292</v>
      </c>
    </row>
    <row r="139" spans="1:15" ht="14.4" customHeight="1" x14ac:dyDescent="0.2">
      <c r="A139" s="1" t="s">
        <v>3</v>
      </c>
      <c r="B139" s="90">
        <v>269722</v>
      </c>
      <c r="C139" s="91">
        <v>329110</v>
      </c>
      <c r="D139" s="91">
        <v>371016</v>
      </c>
      <c r="E139" s="91">
        <v>372421</v>
      </c>
      <c r="F139" s="91">
        <v>368446</v>
      </c>
      <c r="G139" s="91">
        <v>410234</v>
      </c>
      <c r="H139" s="91">
        <v>414146</v>
      </c>
      <c r="I139" s="91">
        <v>421154</v>
      </c>
      <c r="J139" s="91">
        <v>433313</v>
      </c>
      <c r="K139" s="91">
        <v>439783</v>
      </c>
      <c r="L139" s="91">
        <v>445630</v>
      </c>
      <c r="M139" s="91">
        <v>394647</v>
      </c>
      <c r="N139" s="92">
        <v>284202</v>
      </c>
    </row>
    <row r="140" spans="1:15" ht="14.4" customHeight="1" x14ac:dyDescent="0.2">
      <c r="A140" s="1" t="s">
        <v>4</v>
      </c>
      <c r="B140" s="90">
        <v>107236</v>
      </c>
      <c r="C140" s="91">
        <v>124369</v>
      </c>
      <c r="D140" s="91">
        <v>136113</v>
      </c>
      <c r="E140" s="91">
        <v>135382</v>
      </c>
      <c r="F140" s="91">
        <v>133766</v>
      </c>
      <c r="G140" s="91">
        <v>148402</v>
      </c>
      <c r="H140" s="91">
        <v>151969</v>
      </c>
      <c r="I140" s="91">
        <v>154329</v>
      </c>
      <c r="J140" s="91">
        <v>160247</v>
      </c>
      <c r="K140" s="91">
        <v>165404</v>
      </c>
      <c r="L140" s="91">
        <v>169831</v>
      </c>
      <c r="M140" s="91">
        <v>163673</v>
      </c>
      <c r="N140" s="92">
        <v>94639</v>
      </c>
    </row>
    <row r="141" spans="1:15" ht="14.4" customHeight="1" x14ac:dyDescent="0.2">
      <c r="A141" s="2" t="s">
        <v>5</v>
      </c>
      <c r="B141" s="93">
        <v>35354</v>
      </c>
      <c r="C141" s="94">
        <v>36731</v>
      </c>
      <c r="D141" s="94">
        <v>38325</v>
      </c>
      <c r="E141" s="94">
        <v>37967</v>
      </c>
      <c r="F141" s="94">
        <v>37546</v>
      </c>
      <c r="G141" s="94">
        <v>40005</v>
      </c>
      <c r="H141" s="94">
        <v>41761</v>
      </c>
      <c r="I141" s="94">
        <v>41860</v>
      </c>
      <c r="J141" s="94">
        <v>43434</v>
      </c>
      <c r="K141" s="94">
        <v>44650</v>
      </c>
      <c r="L141" s="94">
        <v>45011</v>
      </c>
      <c r="M141" s="94">
        <v>47570</v>
      </c>
      <c r="N141" s="95">
        <v>31136</v>
      </c>
    </row>
    <row r="142" spans="1:15" ht="14.4" customHeight="1" x14ac:dyDescent="0.3">
      <c r="A142" s="3" t="s">
        <v>6</v>
      </c>
      <c r="B142" s="84">
        <v>9552462</v>
      </c>
      <c r="C142" s="85">
        <v>9760022</v>
      </c>
      <c r="D142" s="85">
        <v>9835234</v>
      </c>
      <c r="E142" s="85">
        <v>9597028</v>
      </c>
      <c r="F142" s="85">
        <v>9802897</v>
      </c>
      <c r="G142" s="85">
        <v>9854358</v>
      </c>
      <c r="H142" s="85">
        <v>10022414</v>
      </c>
      <c r="I142" s="85">
        <v>10038698</v>
      </c>
      <c r="J142" s="85">
        <v>10137977</v>
      </c>
      <c r="K142" s="85">
        <v>10181979</v>
      </c>
      <c r="L142" s="85">
        <v>10150399</v>
      </c>
      <c r="M142" s="85">
        <v>9848895</v>
      </c>
      <c r="N142" s="86">
        <v>9696924</v>
      </c>
      <c r="O142" s="152"/>
    </row>
    <row r="143" spans="1:15" ht="14.4" customHeight="1" x14ac:dyDescent="0.2">
      <c r="A143" s="1" t="s">
        <v>91</v>
      </c>
      <c r="B143" s="87">
        <v>2087101</v>
      </c>
      <c r="C143" s="88">
        <v>1482947</v>
      </c>
      <c r="D143" s="88">
        <v>1420208</v>
      </c>
      <c r="E143" s="88">
        <v>1305669</v>
      </c>
      <c r="F143" s="88">
        <v>1383121</v>
      </c>
      <c r="G143" s="88">
        <v>1392245</v>
      </c>
      <c r="H143" s="88">
        <v>1524938</v>
      </c>
      <c r="I143" s="88">
        <v>1354880</v>
      </c>
      <c r="J143" s="88">
        <v>1408689</v>
      </c>
      <c r="K143" s="88">
        <v>1420839</v>
      </c>
      <c r="L143" s="88">
        <v>1369842</v>
      </c>
      <c r="M143" s="88">
        <v>1710713</v>
      </c>
      <c r="N143" s="89">
        <v>2250169</v>
      </c>
    </row>
    <row r="144" spans="1:15" ht="14.4" customHeight="1" x14ac:dyDescent="0.2">
      <c r="A144" s="1" t="s">
        <v>92</v>
      </c>
      <c r="B144" s="90">
        <v>1846876</v>
      </c>
      <c r="C144" s="91">
        <v>2237115</v>
      </c>
      <c r="D144" s="91">
        <v>2285891</v>
      </c>
      <c r="E144" s="91">
        <v>2179278</v>
      </c>
      <c r="F144" s="91">
        <v>2269099</v>
      </c>
      <c r="G144" s="91">
        <v>2290237</v>
      </c>
      <c r="H144" s="91">
        <v>2326549</v>
      </c>
      <c r="I144" s="91">
        <v>2380950</v>
      </c>
      <c r="J144" s="91">
        <v>2418335</v>
      </c>
      <c r="K144" s="91">
        <v>2392177</v>
      </c>
      <c r="L144" s="91">
        <v>2365830</v>
      </c>
      <c r="M144" s="91">
        <v>1919586</v>
      </c>
      <c r="N144" s="92">
        <v>1939373</v>
      </c>
    </row>
    <row r="145" spans="1:15" ht="14.4" customHeight="1" x14ac:dyDescent="0.2">
      <c r="A145" s="1" t="s">
        <v>3</v>
      </c>
      <c r="B145" s="90">
        <v>3497996</v>
      </c>
      <c r="C145" s="91">
        <v>3738292</v>
      </c>
      <c r="D145" s="91">
        <v>3785162</v>
      </c>
      <c r="E145" s="91">
        <v>3755637</v>
      </c>
      <c r="F145" s="91">
        <v>3801158</v>
      </c>
      <c r="G145" s="91">
        <v>3776327</v>
      </c>
      <c r="H145" s="91">
        <v>3784056</v>
      </c>
      <c r="I145" s="91">
        <v>3857510</v>
      </c>
      <c r="J145" s="91">
        <v>3859833</v>
      </c>
      <c r="K145" s="91">
        <v>3926767</v>
      </c>
      <c r="L145" s="91">
        <v>3915758</v>
      </c>
      <c r="M145" s="91">
        <v>3762366</v>
      </c>
      <c r="N145" s="92">
        <v>3698307</v>
      </c>
    </row>
    <row r="146" spans="1:15" ht="14.4" customHeight="1" x14ac:dyDescent="0.2">
      <c r="A146" s="1" t="s">
        <v>4</v>
      </c>
      <c r="B146" s="90">
        <v>1588897</v>
      </c>
      <c r="C146" s="91">
        <v>1697266</v>
      </c>
      <c r="D146" s="91">
        <v>1713877</v>
      </c>
      <c r="E146" s="91">
        <v>1740853</v>
      </c>
      <c r="F146" s="91">
        <v>1734072</v>
      </c>
      <c r="G146" s="91">
        <v>1687137</v>
      </c>
      <c r="H146" s="91">
        <v>1735555</v>
      </c>
      <c r="I146" s="91">
        <v>1817580</v>
      </c>
      <c r="J146" s="91">
        <v>1814049</v>
      </c>
      <c r="K146" s="91">
        <v>1814160</v>
      </c>
      <c r="L146" s="91">
        <v>1831559</v>
      </c>
      <c r="M146" s="91">
        <v>1741639</v>
      </c>
      <c r="N146" s="92">
        <v>1398243</v>
      </c>
    </row>
    <row r="147" spans="1:15" ht="14.4" customHeight="1" x14ac:dyDescent="0.2">
      <c r="A147" s="2" t="s">
        <v>5</v>
      </c>
      <c r="B147" s="93">
        <v>531592</v>
      </c>
      <c r="C147" s="94">
        <v>604402</v>
      </c>
      <c r="D147" s="94">
        <v>630096</v>
      </c>
      <c r="E147" s="94">
        <v>615591</v>
      </c>
      <c r="F147" s="94">
        <v>615447</v>
      </c>
      <c r="G147" s="94">
        <v>708412</v>
      </c>
      <c r="H147" s="94">
        <v>651316</v>
      </c>
      <c r="I147" s="94">
        <v>627778</v>
      </c>
      <c r="J147" s="94">
        <v>637071</v>
      </c>
      <c r="K147" s="94">
        <v>628036</v>
      </c>
      <c r="L147" s="94">
        <v>667410</v>
      </c>
      <c r="M147" s="94">
        <v>714591</v>
      </c>
      <c r="N147" s="95">
        <v>410832</v>
      </c>
    </row>
    <row r="148" spans="1:15" ht="14.4" customHeight="1" x14ac:dyDescent="0.3">
      <c r="A148" s="3" t="s">
        <v>32</v>
      </c>
      <c r="B148" s="84">
        <v>8708657</v>
      </c>
      <c r="C148" s="85">
        <v>8871722</v>
      </c>
      <c r="D148" s="85">
        <v>8935448</v>
      </c>
      <c r="E148" s="85">
        <v>8699852</v>
      </c>
      <c r="F148" s="85">
        <v>8917415</v>
      </c>
      <c r="G148" s="85">
        <v>8944188</v>
      </c>
      <c r="H148" s="85">
        <v>9115251</v>
      </c>
      <c r="I148" s="85">
        <v>9111564</v>
      </c>
      <c r="J148" s="85">
        <v>9205584</v>
      </c>
      <c r="K148" s="85">
        <v>9227867</v>
      </c>
      <c r="L148" s="85">
        <v>9203640</v>
      </c>
      <c r="M148" s="85">
        <v>8950952</v>
      </c>
      <c r="N148" s="86">
        <v>8823906</v>
      </c>
      <c r="O148" s="152"/>
    </row>
    <row r="149" spans="1:15" ht="14.4" customHeight="1" x14ac:dyDescent="0.2">
      <c r="A149" s="1" t="s">
        <v>91</v>
      </c>
      <c r="B149" s="87">
        <v>2052473</v>
      </c>
      <c r="C149" s="88">
        <v>1452128</v>
      </c>
      <c r="D149" s="88">
        <v>1398210</v>
      </c>
      <c r="E149" s="88">
        <v>1286458</v>
      </c>
      <c r="F149" s="88">
        <v>1364414</v>
      </c>
      <c r="G149" s="88">
        <v>1364044</v>
      </c>
      <c r="H149" s="88">
        <v>1489480</v>
      </c>
      <c r="I149" s="88">
        <v>1319224</v>
      </c>
      <c r="J149" s="88">
        <v>1385806</v>
      </c>
      <c r="K149" s="88">
        <v>1388068</v>
      </c>
      <c r="L149" s="88">
        <v>1328923</v>
      </c>
      <c r="M149" s="88">
        <v>1661000</v>
      </c>
      <c r="N149" s="89">
        <v>2190001</v>
      </c>
    </row>
    <row r="150" spans="1:15" ht="14.4" customHeight="1" x14ac:dyDescent="0.2">
      <c r="A150" s="1" t="s">
        <v>92</v>
      </c>
      <c r="B150" s="90">
        <v>1654840</v>
      </c>
      <c r="C150" s="91">
        <v>2033732</v>
      </c>
      <c r="D150" s="91">
        <v>2073848</v>
      </c>
      <c r="E150" s="91">
        <v>1966887</v>
      </c>
      <c r="F150" s="91">
        <v>2055210</v>
      </c>
      <c r="G150" s="91">
        <v>2072439</v>
      </c>
      <c r="H150" s="91">
        <v>2106751</v>
      </c>
      <c r="I150" s="91">
        <v>2159597</v>
      </c>
      <c r="J150" s="91">
        <v>2190175</v>
      </c>
      <c r="K150" s="91">
        <v>2167178</v>
      </c>
      <c r="L150" s="91">
        <v>2149065</v>
      </c>
      <c r="M150" s="91">
        <v>1743061</v>
      </c>
      <c r="N150" s="92">
        <v>1744305</v>
      </c>
    </row>
    <row r="151" spans="1:15" ht="14.4" customHeight="1" x14ac:dyDescent="0.2">
      <c r="A151" s="1" t="s">
        <v>3</v>
      </c>
      <c r="B151" s="90">
        <v>3331316</v>
      </c>
      <c r="C151" s="91">
        <v>3576208</v>
      </c>
      <c r="D151" s="91">
        <v>3619336</v>
      </c>
      <c r="E151" s="91">
        <v>3589152</v>
      </c>
      <c r="F151" s="91">
        <v>3640754</v>
      </c>
      <c r="G151" s="91">
        <v>3632634</v>
      </c>
      <c r="H151" s="91">
        <v>3636437</v>
      </c>
      <c r="I151" s="91">
        <v>3689587</v>
      </c>
      <c r="J151" s="91">
        <v>3693706</v>
      </c>
      <c r="K151" s="91">
        <v>3746432</v>
      </c>
      <c r="L151" s="91">
        <v>3749996</v>
      </c>
      <c r="M151" s="91">
        <v>3602194</v>
      </c>
      <c r="N151" s="92">
        <v>3485722</v>
      </c>
    </row>
    <row r="152" spans="1:15" ht="14.4" customHeight="1" x14ac:dyDescent="0.2">
      <c r="A152" s="1" t="s">
        <v>4</v>
      </c>
      <c r="B152" s="90">
        <v>1291786</v>
      </c>
      <c r="C152" s="91">
        <v>1390884</v>
      </c>
      <c r="D152" s="91">
        <v>1405805</v>
      </c>
      <c r="E152" s="91">
        <v>1430565</v>
      </c>
      <c r="F152" s="91">
        <v>1434520</v>
      </c>
      <c r="G152" s="91">
        <v>1411575</v>
      </c>
      <c r="H152" s="91">
        <v>1450213</v>
      </c>
      <c r="I152" s="91">
        <v>1506862</v>
      </c>
      <c r="J152" s="91">
        <v>1495923</v>
      </c>
      <c r="K152" s="91">
        <v>1490853</v>
      </c>
      <c r="L152" s="91">
        <v>1514242</v>
      </c>
      <c r="M152" s="91">
        <v>1460825</v>
      </c>
      <c r="N152" s="92">
        <v>1105808</v>
      </c>
    </row>
    <row r="153" spans="1:15" ht="14.4" customHeight="1" x14ac:dyDescent="0.2">
      <c r="A153" s="2" t="s">
        <v>5</v>
      </c>
      <c r="B153" s="93">
        <v>378242</v>
      </c>
      <c r="C153" s="94">
        <v>418770</v>
      </c>
      <c r="D153" s="94">
        <v>438249</v>
      </c>
      <c r="E153" s="94">
        <v>426790</v>
      </c>
      <c r="F153" s="94">
        <v>422517</v>
      </c>
      <c r="G153" s="94">
        <v>463496</v>
      </c>
      <c r="H153" s="94">
        <v>432370</v>
      </c>
      <c r="I153" s="94">
        <v>436294</v>
      </c>
      <c r="J153" s="94">
        <v>439974</v>
      </c>
      <c r="K153" s="94">
        <v>435336</v>
      </c>
      <c r="L153" s="94">
        <v>461414</v>
      </c>
      <c r="M153" s="94">
        <v>483872</v>
      </c>
      <c r="N153" s="95">
        <v>298070</v>
      </c>
    </row>
    <row r="156" spans="1:15" ht="14.4" customHeight="1" x14ac:dyDescent="0.2">
      <c r="A156" s="213" t="s">
        <v>105</v>
      </c>
      <c r="B156" s="213"/>
      <c r="C156" s="213"/>
      <c r="D156" s="213"/>
      <c r="E156" s="213"/>
      <c r="F156" s="213"/>
      <c r="G156" s="213"/>
      <c r="H156" s="213"/>
      <c r="I156" s="213"/>
      <c r="J156" s="213"/>
      <c r="K156" s="213"/>
      <c r="L156" s="213"/>
      <c r="M156" s="213"/>
      <c r="N156" s="213"/>
    </row>
    <row r="158" spans="1:15" ht="14.4" customHeight="1" x14ac:dyDescent="0.2">
      <c r="A158" s="214" t="s">
        <v>0</v>
      </c>
      <c r="B158" s="216" t="s">
        <v>31</v>
      </c>
      <c r="C158" s="217"/>
      <c r="D158" s="217"/>
      <c r="E158" s="217"/>
      <c r="F158" s="217"/>
      <c r="G158" s="217"/>
      <c r="H158" s="217"/>
      <c r="I158" s="217"/>
      <c r="J158" s="217"/>
      <c r="K158" s="217"/>
      <c r="L158" s="217"/>
      <c r="M158" s="217"/>
      <c r="N158" s="218"/>
    </row>
    <row r="159" spans="1:15" ht="14.4" customHeight="1" x14ac:dyDescent="0.2">
      <c r="A159" s="215"/>
      <c r="B159" s="66" t="s">
        <v>1172</v>
      </c>
      <c r="C159" s="58" t="s">
        <v>1173</v>
      </c>
      <c r="D159" s="58" t="s">
        <v>1174</v>
      </c>
      <c r="E159" s="58" t="s">
        <v>1175</v>
      </c>
      <c r="F159" s="58" t="s">
        <v>1176</v>
      </c>
      <c r="G159" s="58" t="s">
        <v>1177</v>
      </c>
      <c r="H159" s="58" t="s">
        <v>1178</v>
      </c>
      <c r="I159" s="58" t="s">
        <v>1179</v>
      </c>
      <c r="J159" s="58" t="s">
        <v>1180</v>
      </c>
      <c r="K159" s="58" t="s">
        <v>1181</v>
      </c>
      <c r="L159" s="58" t="s">
        <v>1183</v>
      </c>
      <c r="M159" s="58" t="s">
        <v>1185</v>
      </c>
      <c r="N159" s="51" t="s">
        <v>1189</v>
      </c>
    </row>
    <row r="160" spans="1:15" ht="14.4" customHeight="1" x14ac:dyDescent="0.3">
      <c r="A160" s="3" t="s">
        <v>1</v>
      </c>
      <c r="B160" s="84">
        <v>11002542</v>
      </c>
      <c r="C160" s="85">
        <v>11525284</v>
      </c>
      <c r="D160" s="85">
        <v>11771947</v>
      </c>
      <c r="E160" s="85">
        <v>11536827</v>
      </c>
      <c r="F160" s="85">
        <v>11797481</v>
      </c>
      <c r="G160" s="85">
        <v>11959148</v>
      </c>
      <c r="H160" s="85">
        <v>12073931</v>
      </c>
      <c r="I160" s="85">
        <v>12241257</v>
      </c>
      <c r="J160" s="85">
        <v>12457919</v>
      </c>
      <c r="K160" s="85">
        <v>12545248</v>
      </c>
      <c r="L160" s="85">
        <v>12476658</v>
      </c>
      <c r="M160" s="85">
        <v>11614969</v>
      </c>
      <c r="N160" s="86">
        <v>11288718</v>
      </c>
      <c r="O160" s="152"/>
    </row>
    <row r="161" spans="1:15" ht="14.4" customHeight="1" x14ac:dyDescent="0.2">
      <c r="A161" s="1" t="s">
        <v>91</v>
      </c>
      <c r="B161" s="87">
        <v>2327832</v>
      </c>
      <c r="C161" s="88">
        <v>1721454</v>
      </c>
      <c r="D161" s="88">
        <v>1603495</v>
      </c>
      <c r="E161" s="88">
        <v>1448237</v>
      </c>
      <c r="F161" s="88">
        <v>1545064</v>
      </c>
      <c r="G161" s="88">
        <v>1571122</v>
      </c>
      <c r="H161" s="88">
        <v>1700332</v>
      </c>
      <c r="I161" s="88">
        <v>1516320</v>
      </c>
      <c r="J161" s="88">
        <v>1573057</v>
      </c>
      <c r="K161" s="88">
        <v>1601112</v>
      </c>
      <c r="L161" s="88">
        <v>1546526</v>
      </c>
      <c r="M161" s="88">
        <v>1951861</v>
      </c>
      <c r="N161" s="89">
        <v>2564397</v>
      </c>
    </row>
    <row r="162" spans="1:15" ht="14.4" customHeight="1" x14ac:dyDescent="0.2">
      <c r="A162" s="1" t="s">
        <v>92</v>
      </c>
      <c r="B162" s="90">
        <v>2717333</v>
      </c>
      <c r="C162" s="91">
        <v>3319377</v>
      </c>
      <c r="D162" s="91">
        <v>3544303</v>
      </c>
      <c r="E162" s="91">
        <v>3475805</v>
      </c>
      <c r="F162" s="91">
        <v>3605483</v>
      </c>
      <c r="G162" s="91">
        <v>3664990</v>
      </c>
      <c r="H162" s="91">
        <v>3652069</v>
      </c>
      <c r="I162" s="91">
        <v>3850753</v>
      </c>
      <c r="J162" s="91">
        <v>3981712</v>
      </c>
      <c r="K162" s="91">
        <v>3972144</v>
      </c>
      <c r="L162" s="91">
        <v>3897886</v>
      </c>
      <c r="M162" s="91">
        <v>2903790</v>
      </c>
      <c r="N162" s="92">
        <v>2861614</v>
      </c>
    </row>
    <row r="163" spans="1:15" ht="14.4" customHeight="1" x14ac:dyDescent="0.2">
      <c r="A163" s="1" t="s">
        <v>3</v>
      </c>
      <c r="B163" s="90">
        <v>3717424</v>
      </c>
      <c r="C163" s="91">
        <v>4032853</v>
      </c>
      <c r="D163" s="91">
        <v>4118871</v>
      </c>
      <c r="E163" s="91">
        <v>4095654</v>
      </c>
      <c r="F163" s="91">
        <v>4137028</v>
      </c>
      <c r="G163" s="91">
        <v>4152770</v>
      </c>
      <c r="H163" s="91">
        <v>4160941</v>
      </c>
      <c r="I163" s="91">
        <v>4245236</v>
      </c>
      <c r="J163" s="91">
        <v>4261090</v>
      </c>
      <c r="K163" s="91">
        <v>4333180</v>
      </c>
      <c r="L163" s="91">
        <v>4330956</v>
      </c>
      <c r="M163" s="91">
        <v>4117231</v>
      </c>
      <c r="N163" s="92">
        <v>3945847</v>
      </c>
    </row>
    <row r="164" spans="1:15" ht="14.4" customHeight="1" x14ac:dyDescent="0.2">
      <c r="A164" s="1" t="s">
        <v>4</v>
      </c>
      <c r="B164" s="90">
        <v>1678398</v>
      </c>
      <c r="C164" s="91">
        <v>1812034</v>
      </c>
      <c r="D164" s="91">
        <v>1840579</v>
      </c>
      <c r="E164" s="91">
        <v>1866897</v>
      </c>
      <c r="F164" s="91">
        <v>1860438</v>
      </c>
      <c r="G164" s="91">
        <v>1824605</v>
      </c>
      <c r="H164" s="91">
        <v>1872410</v>
      </c>
      <c r="I164" s="91">
        <v>1962429</v>
      </c>
      <c r="J164" s="91">
        <v>1964942</v>
      </c>
      <c r="K164" s="91">
        <v>1969713</v>
      </c>
      <c r="L164" s="91">
        <v>1992875</v>
      </c>
      <c r="M164" s="91">
        <v>1886767</v>
      </c>
      <c r="N164" s="92">
        <v>1479904</v>
      </c>
    </row>
    <row r="165" spans="1:15" ht="14.4" customHeight="1" x14ac:dyDescent="0.2">
      <c r="A165" s="2" t="s">
        <v>5</v>
      </c>
      <c r="B165" s="93">
        <v>561555</v>
      </c>
      <c r="C165" s="94">
        <v>639566</v>
      </c>
      <c r="D165" s="94">
        <v>664699</v>
      </c>
      <c r="E165" s="94">
        <v>650234</v>
      </c>
      <c r="F165" s="94">
        <v>649468</v>
      </c>
      <c r="G165" s="94">
        <v>745661</v>
      </c>
      <c r="H165" s="94">
        <v>688179</v>
      </c>
      <c r="I165" s="94">
        <v>666519</v>
      </c>
      <c r="J165" s="94">
        <v>677118</v>
      </c>
      <c r="K165" s="94">
        <v>669099</v>
      </c>
      <c r="L165" s="94">
        <v>708415</v>
      </c>
      <c r="M165" s="94">
        <v>755320</v>
      </c>
      <c r="N165" s="95">
        <v>436956</v>
      </c>
    </row>
    <row r="166" spans="1:15" ht="14.4" customHeight="1" x14ac:dyDescent="0.3">
      <c r="A166" s="3" t="s">
        <v>2</v>
      </c>
      <c r="B166" s="84">
        <v>1041020</v>
      </c>
      <c r="C166" s="85">
        <v>1172467</v>
      </c>
      <c r="D166" s="85">
        <v>1247675</v>
      </c>
      <c r="E166" s="85">
        <v>1230037</v>
      </c>
      <c r="F166" s="85">
        <v>1224977</v>
      </c>
      <c r="G166" s="85">
        <v>1357430</v>
      </c>
      <c r="H166" s="85">
        <v>1376034</v>
      </c>
      <c r="I166" s="85">
        <v>1389976</v>
      </c>
      <c r="J166" s="85">
        <v>1424323</v>
      </c>
      <c r="K166" s="85">
        <v>1448847</v>
      </c>
      <c r="L166" s="85">
        <v>1453952</v>
      </c>
      <c r="M166" s="85">
        <v>1344018</v>
      </c>
      <c r="N166" s="86">
        <v>1238508</v>
      </c>
      <c r="O166" s="152"/>
    </row>
    <row r="167" spans="1:15" ht="14.4" customHeight="1" x14ac:dyDescent="0.2">
      <c r="A167" s="1" t="s">
        <v>91</v>
      </c>
      <c r="B167" s="87">
        <v>162233</v>
      </c>
      <c r="C167" s="88">
        <v>175253</v>
      </c>
      <c r="D167" s="88">
        <v>138349</v>
      </c>
      <c r="E167" s="88">
        <v>104581</v>
      </c>
      <c r="F167" s="88">
        <v>119235</v>
      </c>
      <c r="G167" s="88">
        <v>123188</v>
      </c>
      <c r="H167" s="88">
        <v>133757</v>
      </c>
      <c r="I167" s="88">
        <v>128762</v>
      </c>
      <c r="J167" s="88">
        <v>132906</v>
      </c>
      <c r="K167" s="88">
        <v>136377</v>
      </c>
      <c r="L167" s="88">
        <v>138052</v>
      </c>
      <c r="M167" s="88">
        <v>199958</v>
      </c>
      <c r="N167" s="89">
        <v>267047</v>
      </c>
    </row>
    <row r="168" spans="1:15" ht="14.4" customHeight="1" x14ac:dyDescent="0.2">
      <c r="A168" s="1" t="s">
        <v>92</v>
      </c>
      <c r="B168" s="90">
        <v>579397</v>
      </c>
      <c r="C168" s="91">
        <v>617148</v>
      </c>
      <c r="D168" s="91">
        <v>670820</v>
      </c>
      <c r="E168" s="91">
        <v>680549</v>
      </c>
      <c r="F168" s="91">
        <v>668241</v>
      </c>
      <c r="G168" s="91">
        <v>741031</v>
      </c>
      <c r="H168" s="91">
        <v>740793</v>
      </c>
      <c r="I168" s="91">
        <v>750562</v>
      </c>
      <c r="J168" s="91">
        <v>763458</v>
      </c>
      <c r="K168" s="91">
        <v>772534</v>
      </c>
      <c r="L168" s="91">
        <v>765564</v>
      </c>
      <c r="M168" s="91">
        <v>652493</v>
      </c>
      <c r="N168" s="92">
        <v>662825</v>
      </c>
    </row>
    <row r="169" spans="1:15" ht="14.4" customHeight="1" x14ac:dyDescent="0.2">
      <c r="A169" s="1" t="s">
        <v>3</v>
      </c>
      <c r="B169" s="90">
        <v>198742</v>
      </c>
      <c r="C169" s="91">
        <v>260202</v>
      </c>
      <c r="D169" s="91">
        <v>305085</v>
      </c>
      <c r="E169" s="91">
        <v>311250</v>
      </c>
      <c r="F169" s="91">
        <v>306185</v>
      </c>
      <c r="G169" s="91">
        <v>346149</v>
      </c>
      <c r="H169" s="91">
        <v>349785</v>
      </c>
      <c r="I169" s="91">
        <v>356775</v>
      </c>
      <c r="J169" s="91">
        <v>368074</v>
      </c>
      <c r="K169" s="91">
        <v>374269</v>
      </c>
      <c r="L169" s="91">
        <v>380514</v>
      </c>
      <c r="M169" s="91">
        <v>327633</v>
      </c>
      <c r="N169" s="92">
        <v>220531</v>
      </c>
    </row>
    <row r="170" spans="1:15" ht="14.4" customHeight="1" x14ac:dyDescent="0.2">
      <c r="A170" s="1" t="s">
        <v>4</v>
      </c>
      <c r="B170" s="90">
        <v>76814</v>
      </c>
      <c r="C170" s="91">
        <v>94443</v>
      </c>
      <c r="D170" s="91">
        <v>106716</v>
      </c>
      <c r="E170" s="91">
        <v>107321</v>
      </c>
      <c r="F170" s="91">
        <v>105381</v>
      </c>
      <c r="G170" s="91">
        <v>119170</v>
      </c>
      <c r="H170" s="91">
        <v>122403</v>
      </c>
      <c r="I170" s="91">
        <v>124664</v>
      </c>
      <c r="J170" s="91">
        <v>129590</v>
      </c>
      <c r="K170" s="91">
        <v>134513</v>
      </c>
      <c r="L170" s="91">
        <v>138576</v>
      </c>
      <c r="M170" s="91">
        <v>131758</v>
      </c>
      <c r="N170" s="92">
        <v>68163</v>
      </c>
    </row>
    <row r="171" spans="1:15" ht="14.4" customHeight="1" x14ac:dyDescent="0.2">
      <c r="A171" s="2" t="s">
        <v>5</v>
      </c>
      <c r="B171" s="93">
        <v>23834</v>
      </c>
      <c r="C171" s="94">
        <v>25421</v>
      </c>
      <c r="D171" s="94">
        <v>26705</v>
      </c>
      <c r="E171" s="94">
        <v>26336</v>
      </c>
      <c r="F171" s="94">
        <v>25935</v>
      </c>
      <c r="G171" s="94">
        <v>27892</v>
      </c>
      <c r="H171" s="94">
        <v>29296</v>
      </c>
      <c r="I171" s="94">
        <v>29213</v>
      </c>
      <c r="J171" s="94">
        <v>30295</v>
      </c>
      <c r="K171" s="94">
        <v>31154</v>
      </c>
      <c r="L171" s="94">
        <v>31246</v>
      </c>
      <c r="M171" s="94">
        <v>32176</v>
      </c>
      <c r="N171" s="95">
        <v>19942</v>
      </c>
    </row>
    <row r="172" spans="1:15" ht="14.4" customHeight="1" x14ac:dyDescent="0.3">
      <c r="A172" s="3" t="s">
        <v>6</v>
      </c>
      <c r="B172" s="84">
        <v>9961522</v>
      </c>
      <c r="C172" s="85">
        <v>10352817</v>
      </c>
      <c r="D172" s="85">
        <v>10524272</v>
      </c>
      <c r="E172" s="85">
        <v>10306790</v>
      </c>
      <c r="F172" s="85">
        <v>10572504</v>
      </c>
      <c r="G172" s="85">
        <v>10601718</v>
      </c>
      <c r="H172" s="85">
        <v>10697897</v>
      </c>
      <c r="I172" s="85">
        <v>10851281</v>
      </c>
      <c r="J172" s="85">
        <v>11033596</v>
      </c>
      <c r="K172" s="85">
        <v>11096401</v>
      </c>
      <c r="L172" s="85">
        <v>11022706</v>
      </c>
      <c r="M172" s="85">
        <v>10270951</v>
      </c>
      <c r="N172" s="86">
        <v>10050210</v>
      </c>
      <c r="O172" s="152"/>
    </row>
    <row r="173" spans="1:15" ht="14.4" customHeight="1" x14ac:dyDescent="0.2">
      <c r="A173" s="1" t="s">
        <v>91</v>
      </c>
      <c r="B173" s="87">
        <v>2165599</v>
      </c>
      <c r="C173" s="88">
        <v>1546201</v>
      </c>
      <c r="D173" s="88">
        <v>1465146</v>
      </c>
      <c r="E173" s="88">
        <v>1343656</v>
      </c>
      <c r="F173" s="88">
        <v>1425829</v>
      </c>
      <c r="G173" s="88">
        <v>1447934</v>
      </c>
      <c r="H173" s="88">
        <v>1566575</v>
      </c>
      <c r="I173" s="88">
        <v>1387558</v>
      </c>
      <c r="J173" s="88">
        <v>1440151</v>
      </c>
      <c r="K173" s="88">
        <v>1464735</v>
      </c>
      <c r="L173" s="88">
        <v>1408474</v>
      </c>
      <c r="M173" s="88">
        <v>1751903</v>
      </c>
      <c r="N173" s="89">
        <v>2297350</v>
      </c>
    </row>
    <row r="174" spans="1:15" ht="14.4" customHeight="1" x14ac:dyDescent="0.2">
      <c r="A174" s="1" t="s">
        <v>92</v>
      </c>
      <c r="B174" s="90">
        <v>2137936</v>
      </c>
      <c r="C174" s="91">
        <v>2702229</v>
      </c>
      <c r="D174" s="91">
        <v>2873483</v>
      </c>
      <c r="E174" s="91">
        <v>2795256</v>
      </c>
      <c r="F174" s="91">
        <v>2937242</v>
      </c>
      <c r="G174" s="91">
        <v>2923959</v>
      </c>
      <c r="H174" s="91">
        <v>2911276</v>
      </c>
      <c r="I174" s="91">
        <v>3100191</v>
      </c>
      <c r="J174" s="91">
        <v>3218254</v>
      </c>
      <c r="K174" s="91">
        <v>3199610</v>
      </c>
      <c r="L174" s="91">
        <v>3132322</v>
      </c>
      <c r="M174" s="91">
        <v>2251297</v>
      </c>
      <c r="N174" s="92">
        <v>2198789</v>
      </c>
    </row>
    <row r="175" spans="1:15" ht="14.4" customHeight="1" x14ac:dyDescent="0.2">
      <c r="A175" s="1" t="s">
        <v>3</v>
      </c>
      <c r="B175" s="90">
        <v>3518682</v>
      </c>
      <c r="C175" s="91">
        <v>3772651</v>
      </c>
      <c r="D175" s="91">
        <v>3813786</v>
      </c>
      <c r="E175" s="91">
        <v>3784404</v>
      </c>
      <c r="F175" s="91">
        <v>3830843</v>
      </c>
      <c r="G175" s="91">
        <v>3806621</v>
      </c>
      <c r="H175" s="91">
        <v>3811156</v>
      </c>
      <c r="I175" s="91">
        <v>3888461</v>
      </c>
      <c r="J175" s="91">
        <v>3893016</v>
      </c>
      <c r="K175" s="91">
        <v>3958911</v>
      </c>
      <c r="L175" s="91">
        <v>3950442</v>
      </c>
      <c r="M175" s="91">
        <v>3789598</v>
      </c>
      <c r="N175" s="92">
        <v>3725316</v>
      </c>
    </row>
    <row r="176" spans="1:15" ht="14.4" customHeight="1" x14ac:dyDescent="0.2">
      <c r="A176" s="1" t="s">
        <v>4</v>
      </c>
      <c r="B176" s="90">
        <v>1601584</v>
      </c>
      <c r="C176" s="91">
        <v>1717591</v>
      </c>
      <c r="D176" s="91">
        <v>1733863</v>
      </c>
      <c r="E176" s="91">
        <v>1759576</v>
      </c>
      <c r="F176" s="91">
        <v>1755057</v>
      </c>
      <c r="G176" s="91">
        <v>1705435</v>
      </c>
      <c r="H176" s="91">
        <v>1750007</v>
      </c>
      <c r="I176" s="91">
        <v>1837765</v>
      </c>
      <c r="J176" s="91">
        <v>1835352</v>
      </c>
      <c r="K176" s="91">
        <v>1835200</v>
      </c>
      <c r="L176" s="91">
        <v>1854299</v>
      </c>
      <c r="M176" s="91">
        <v>1755009</v>
      </c>
      <c r="N176" s="92">
        <v>1411741</v>
      </c>
    </row>
    <row r="177" spans="1:15" ht="14.4" customHeight="1" x14ac:dyDescent="0.2">
      <c r="A177" s="2" t="s">
        <v>5</v>
      </c>
      <c r="B177" s="93">
        <v>537721</v>
      </c>
      <c r="C177" s="94">
        <v>614145</v>
      </c>
      <c r="D177" s="94">
        <v>637994</v>
      </c>
      <c r="E177" s="94">
        <v>623898</v>
      </c>
      <c r="F177" s="94">
        <v>623533</v>
      </c>
      <c r="G177" s="94">
        <v>717769</v>
      </c>
      <c r="H177" s="94">
        <v>658883</v>
      </c>
      <c r="I177" s="94">
        <v>637306</v>
      </c>
      <c r="J177" s="94">
        <v>646823</v>
      </c>
      <c r="K177" s="94">
        <v>637945</v>
      </c>
      <c r="L177" s="94">
        <v>677169</v>
      </c>
      <c r="M177" s="94">
        <v>723144</v>
      </c>
      <c r="N177" s="95">
        <v>417014</v>
      </c>
    </row>
    <row r="178" spans="1:15" ht="14.4" customHeight="1" x14ac:dyDescent="0.3">
      <c r="A178" s="3" t="s">
        <v>32</v>
      </c>
      <c r="B178" s="84">
        <v>8928332</v>
      </c>
      <c r="C178" s="85">
        <v>9131403</v>
      </c>
      <c r="D178" s="85">
        <v>9167217</v>
      </c>
      <c r="E178" s="85">
        <v>8904034</v>
      </c>
      <c r="F178" s="85">
        <v>9149777</v>
      </c>
      <c r="G178" s="85">
        <v>9185757</v>
      </c>
      <c r="H178" s="85">
        <v>9352933</v>
      </c>
      <c r="I178" s="85">
        <v>9355285</v>
      </c>
      <c r="J178" s="85">
        <v>9453605</v>
      </c>
      <c r="K178" s="85">
        <v>9483689</v>
      </c>
      <c r="L178" s="85">
        <v>9456885</v>
      </c>
      <c r="M178" s="85">
        <v>9177406</v>
      </c>
      <c r="N178" s="86">
        <v>9053477</v>
      </c>
      <c r="O178" s="152"/>
    </row>
    <row r="179" spans="1:15" ht="14.4" customHeight="1" x14ac:dyDescent="0.2">
      <c r="A179" s="1" t="s">
        <v>91</v>
      </c>
      <c r="B179" s="87">
        <v>2090139</v>
      </c>
      <c r="C179" s="88">
        <v>1485888</v>
      </c>
      <c r="D179" s="88">
        <v>1418710</v>
      </c>
      <c r="E179" s="88">
        <v>1293733</v>
      </c>
      <c r="F179" s="88">
        <v>1383980</v>
      </c>
      <c r="G179" s="88">
        <v>1392247</v>
      </c>
      <c r="H179" s="88">
        <v>1519551</v>
      </c>
      <c r="I179" s="88">
        <v>1343229</v>
      </c>
      <c r="J179" s="88">
        <v>1410406</v>
      </c>
      <c r="K179" s="88">
        <v>1421707</v>
      </c>
      <c r="L179" s="88">
        <v>1356564</v>
      </c>
      <c r="M179" s="88">
        <v>1694073</v>
      </c>
      <c r="N179" s="89">
        <v>2230830</v>
      </c>
    </row>
    <row r="180" spans="1:15" ht="14.4" customHeight="1" x14ac:dyDescent="0.2">
      <c r="A180" s="1" t="s">
        <v>92</v>
      </c>
      <c r="B180" s="90">
        <v>1784443</v>
      </c>
      <c r="C180" s="91">
        <v>2186274</v>
      </c>
      <c r="D180" s="91">
        <v>2218846</v>
      </c>
      <c r="E180" s="91">
        <v>2098272</v>
      </c>
      <c r="F180" s="91">
        <v>2199954</v>
      </c>
      <c r="G180" s="91">
        <v>2217417</v>
      </c>
      <c r="H180" s="91">
        <v>2252028</v>
      </c>
      <c r="I180" s="91">
        <v>2308948</v>
      </c>
      <c r="J180" s="91">
        <v>2340420</v>
      </c>
      <c r="K180" s="91">
        <v>2317374</v>
      </c>
      <c r="L180" s="91">
        <v>2298356</v>
      </c>
      <c r="M180" s="91">
        <v>1875571</v>
      </c>
      <c r="N180" s="92">
        <v>1873944</v>
      </c>
    </row>
    <row r="181" spans="1:15" ht="14.4" customHeight="1" x14ac:dyDescent="0.2">
      <c r="A181" s="1" t="s">
        <v>3</v>
      </c>
      <c r="B181" s="90">
        <v>3352353</v>
      </c>
      <c r="C181" s="91">
        <v>3609527</v>
      </c>
      <c r="D181" s="91">
        <v>3647146</v>
      </c>
      <c r="E181" s="91">
        <v>3616989</v>
      </c>
      <c r="F181" s="91">
        <v>3669540</v>
      </c>
      <c r="G181" s="91">
        <v>3662175</v>
      </c>
      <c r="H181" s="91">
        <v>3663327</v>
      </c>
      <c r="I181" s="91">
        <v>3719295</v>
      </c>
      <c r="J181" s="91">
        <v>3725567</v>
      </c>
      <c r="K181" s="91">
        <v>3776975</v>
      </c>
      <c r="L181" s="91">
        <v>3783313</v>
      </c>
      <c r="M181" s="91">
        <v>3628615</v>
      </c>
      <c r="N181" s="92">
        <v>3512744</v>
      </c>
    </row>
    <row r="182" spans="1:15" ht="14.4" customHeight="1" x14ac:dyDescent="0.2">
      <c r="A182" s="1" t="s">
        <v>4</v>
      </c>
      <c r="B182" s="90">
        <v>1308369</v>
      </c>
      <c r="C182" s="91">
        <v>1413372</v>
      </c>
      <c r="D182" s="91">
        <v>1426922</v>
      </c>
      <c r="E182" s="91">
        <v>1451320</v>
      </c>
      <c r="F182" s="91">
        <v>1456219</v>
      </c>
      <c r="G182" s="91">
        <v>1432560</v>
      </c>
      <c r="H182" s="91">
        <v>1468618</v>
      </c>
      <c r="I182" s="91">
        <v>1529368</v>
      </c>
      <c r="J182" s="91">
        <v>1518867</v>
      </c>
      <c r="K182" s="91">
        <v>1513770</v>
      </c>
      <c r="L182" s="91">
        <v>1537944</v>
      </c>
      <c r="M182" s="91">
        <v>1477387</v>
      </c>
      <c r="N182" s="92">
        <v>1123667</v>
      </c>
    </row>
    <row r="183" spans="1:15" ht="14.4" customHeight="1" x14ac:dyDescent="0.2">
      <c r="A183" s="2" t="s">
        <v>5</v>
      </c>
      <c r="B183" s="93">
        <v>393028</v>
      </c>
      <c r="C183" s="94">
        <v>436342</v>
      </c>
      <c r="D183" s="94">
        <v>455593</v>
      </c>
      <c r="E183" s="94">
        <v>443720</v>
      </c>
      <c r="F183" s="94">
        <v>440084</v>
      </c>
      <c r="G183" s="94">
        <v>481358</v>
      </c>
      <c r="H183" s="94">
        <v>449409</v>
      </c>
      <c r="I183" s="94">
        <v>454445</v>
      </c>
      <c r="J183" s="94">
        <v>458345</v>
      </c>
      <c r="K183" s="94">
        <v>453863</v>
      </c>
      <c r="L183" s="94">
        <v>480708</v>
      </c>
      <c r="M183" s="94">
        <v>501760</v>
      </c>
      <c r="N183" s="95">
        <v>312292</v>
      </c>
    </row>
    <row r="186" spans="1:15" ht="14.4" customHeight="1" x14ac:dyDescent="0.2">
      <c r="A186" s="213" t="s">
        <v>106</v>
      </c>
      <c r="B186" s="213"/>
      <c r="C186" s="213"/>
      <c r="D186" s="213"/>
      <c r="E186" s="213"/>
      <c r="F186" s="213"/>
      <c r="G186" s="213"/>
      <c r="H186" s="213"/>
      <c r="I186" s="213"/>
      <c r="J186" s="213"/>
      <c r="K186" s="213"/>
      <c r="L186" s="213"/>
      <c r="M186" s="213"/>
      <c r="N186" s="213"/>
    </row>
    <row r="188" spans="1:15" ht="14.4" customHeight="1" x14ac:dyDescent="0.2">
      <c r="A188" s="214" t="s">
        <v>0</v>
      </c>
      <c r="B188" s="220" t="s">
        <v>31</v>
      </c>
      <c r="C188" s="221"/>
      <c r="D188" s="221"/>
      <c r="E188" s="221"/>
      <c r="F188" s="221"/>
      <c r="G188" s="221"/>
      <c r="H188" s="221"/>
      <c r="I188" s="221"/>
      <c r="J188" s="221"/>
      <c r="K188" s="221"/>
      <c r="L188" s="221"/>
      <c r="M188" s="221"/>
      <c r="N188" s="222"/>
    </row>
    <row r="189" spans="1:15" ht="14.4" customHeight="1" x14ac:dyDescent="0.2">
      <c r="A189" s="219"/>
      <c r="B189" s="21" t="s">
        <v>1172</v>
      </c>
      <c r="C189" s="22" t="s">
        <v>1173</v>
      </c>
      <c r="D189" s="22" t="s">
        <v>1174</v>
      </c>
      <c r="E189" s="22" t="s">
        <v>1175</v>
      </c>
      <c r="F189" s="22" t="s">
        <v>1176</v>
      </c>
      <c r="G189" s="22" t="s">
        <v>1177</v>
      </c>
      <c r="H189" s="22" t="s">
        <v>1178</v>
      </c>
      <c r="I189" s="22" t="s">
        <v>1179</v>
      </c>
      <c r="J189" s="22" t="s">
        <v>1180</v>
      </c>
      <c r="K189" s="22" t="s">
        <v>1181</v>
      </c>
      <c r="L189" s="22" t="s">
        <v>1183</v>
      </c>
      <c r="M189" s="22" t="s">
        <v>1185</v>
      </c>
      <c r="N189" s="51" t="s">
        <v>1189</v>
      </c>
    </row>
    <row r="190" spans="1:15" ht="14.4" customHeight="1" x14ac:dyDescent="0.3">
      <c r="A190" s="3" t="s">
        <v>1</v>
      </c>
      <c r="B190" s="84">
        <v>10299712</v>
      </c>
      <c r="C190" s="85">
        <v>10541919</v>
      </c>
      <c r="D190" s="85">
        <v>10589012</v>
      </c>
      <c r="E190" s="85">
        <v>10312003</v>
      </c>
      <c r="F190" s="85">
        <v>10558193</v>
      </c>
      <c r="G190" s="85">
        <v>10636733</v>
      </c>
      <c r="H190" s="85">
        <v>10818004</v>
      </c>
      <c r="I190" s="85">
        <v>10839306</v>
      </c>
      <c r="J190" s="85">
        <v>10956451</v>
      </c>
      <c r="K190" s="85">
        <v>11017369</v>
      </c>
      <c r="L190" s="85">
        <v>10983660</v>
      </c>
      <c r="M190" s="85">
        <v>10649969</v>
      </c>
      <c r="N190" s="86">
        <v>10510535</v>
      </c>
      <c r="O190" s="152"/>
    </row>
    <row r="191" spans="1:15" ht="14.4" customHeight="1" x14ac:dyDescent="0.2">
      <c r="A191" s="1" t="s">
        <v>91</v>
      </c>
      <c r="B191" s="87">
        <v>2145172</v>
      </c>
      <c r="C191" s="88">
        <v>1529745</v>
      </c>
      <c r="D191" s="88">
        <v>1455294</v>
      </c>
      <c r="E191" s="88">
        <v>1327547</v>
      </c>
      <c r="F191" s="88">
        <v>1418207</v>
      </c>
      <c r="G191" s="88">
        <v>1435933</v>
      </c>
      <c r="H191" s="88">
        <v>1571020</v>
      </c>
      <c r="I191" s="88">
        <v>1391091</v>
      </c>
      <c r="J191" s="88">
        <v>1448893</v>
      </c>
      <c r="K191" s="88">
        <v>1471278</v>
      </c>
      <c r="L191" s="88">
        <v>1413200</v>
      </c>
      <c r="M191" s="88">
        <v>1763519</v>
      </c>
      <c r="N191" s="89">
        <v>2321812</v>
      </c>
    </row>
    <row r="192" spans="1:15" ht="14.4" customHeight="1" x14ac:dyDescent="0.2">
      <c r="A192" s="1" t="s">
        <v>92</v>
      </c>
      <c r="B192" s="90">
        <v>2116194</v>
      </c>
      <c r="C192" s="91">
        <v>2525613</v>
      </c>
      <c r="D192" s="91">
        <v>2559083</v>
      </c>
      <c r="E192" s="91">
        <v>2427206</v>
      </c>
      <c r="F192" s="91">
        <v>2539644</v>
      </c>
      <c r="G192" s="91">
        <v>2570451</v>
      </c>
      <c r="H192" s="91">
        <v>2614783</v>
      </c>
      <c r="I192" s="91">
        <v>2675992</v>
      </c>
      <c r="J192" s="91">
        <v>2722776</v>
      </c>
      <c r="K192" s="91">
        <v>2701518</v>
      </c>
      <c r="L192" s="91">
        <v>2674884</v>
      </c>
      <c r="M192" s="91">
        <v>2205279</v>
      </c>
      <c r="N192" s="92">
        <v>2246849</v>
      </c>
    </row>
    <row r="193" spans="1:15" ht="14.4" customHeight="1" x14ac:dyDescent="0.2">
      <c r="A193" s="1" t="s">
        <v>3</v>
      </c>
      <c r="B193" s="90">
        <v>3640196</v>
      </c>
      <c r="C193" s="91">
        <v>3824338</v>
      </c>
      <c r="D193" s="91">
        <v>3869968</v>
      </c>
      <c r="E193" s="91">
        <v>3841152</v>
      </c>
      <c r="F193" s="91">
        <v>3887147</v>
      </c>
      <c r="G193" s="91">
        <v>3890261</v>
      </c>
      <c r="H193" s="91">
        <v>3902317</v>
      </c>
      <c r="I193" s="91">
        <v>3954354</v>
      </c>
      <c r="J193" s="91">
        <v>3960216</v>
      </c>
      <c r="K193" s="91">
        <v>4026631</v>
      </c>
      <c r="L193" s="91">
        <v>4014552</v>
      </c>
      <c r="M193" s="91">
        <v>3891780</v>
      </c>
      <c r="N193" s="92">
        <v>3889314</v>
      </c>
    </row>
    <row r="194" spans="1:15" ht="14.4" customHeight="1" x14ac:dyDescent="0.2">
      <c r="A194" s="1" t="s">
        <v>4</v>
      </c>
      <c r="B194" s="90">
        <v>1843874</v>
      </c>
      <c r="C194" s="91">
        <v>1976327</v>
      </c>
      <c r="D194" s="91">
        <v>1991402</v>
      </c>
      <c r="E194" s="91">
        <v>2019140</v>
      </c>
      <c r="F194" s="91">
        <v>2007915</v>
      </c>
      <c r="G194" s="91">
        <v>1883907</v>
      </c>
      <c r="H194" s="91">
        <v>1983978</v>
      </c>
      <c r="I194" s="91">
        <v>2104845</v>
      </c>
      <c r="J194" s="91">
        <v>2100629</v>
      </c>
      <c r="K194" s="91">
        <v>2106005</v>
      </c>
      <c r="L194" s="91">
        <v>1999290</v>
      </c>
      <c r="M194" s="91">
        <v>2023413</v>
      </c>
      <c r="N194" s="92">
        <v>1630359</v>
      </c>
    </row>
    <row r="195" spans="1:15" ht="14.4" customHeight="1" x14ac:dyDescent="0.2">
      <c r="A195" s="2" t="s">
        <v>5</v>
      </c>
      <c r="B195" s="93">
        <v>554276</v>
      </c>
      <c r="C195" s="94">
        <v>685896</v>
      </c>
      <c r="D195" s="94">
        <v>713265</v>
      </c>
      <c r="E195" s="94">
        <v>696958</v>
      </c>
      <c r="F195" s="94">
        <v>705280</v>
      </c>
      <c r="G195" s="94">
        <v>856181</v>
      </c>
      <c r="H195" s="94">
        <v>745906</v>
      </c>
      <c r="I195" s="94">
        <v>713024</v>
      </c>
      <c r="J195" s="94">
        <v>723937</v>
      </c>
      <c r="K195" s="94">
        <v>711937</v>
      </c>
      <c r="L195" s="94">
        <v>881734</v>
      </c>
      <c r="M195" s="94">
        <v>765978</v>
      </c>
      <c r="N195" s="95">
        <v>422201</v>
      </c>
    </row>
    <row r="196" spans="1:15" ht="14.4" customHeight="1" x14ac:dyDescent="0.3">
      <c r="A196" s="3" t="s">
        <v>2</v>
      </c>
      <c r="B196" s="84">
        <v>250388</v>
      </c>
      <c r="C196" s="85">
        <v>255101</v>
      </c>
      <c r="D196" s="85">
        <v>258239</v>
      </c>
      <c r="E196" s="85">
        <v>249029</v>
      </c>
      <c r="F196" s="85">
        <v>251459</v>
      </c>
      <c r="G196" s="85">
        <v>268641</v>
      </c>
      <c r="H196" s="85">
        <v>273625</v>
      </c>
      <c r="I196" s="85">
        <v>276327</v>
      </c>
      <c r="J196" s="85">
        <v>281796</v>
      </c>
      <c r="K196" s="85">
        <v>284071</v>
      </c>
      <c r="L196" s="85">
        <v>282874</v>
      </c>
      <c r="M196" s="85">
        <v>272810</v>
      </c>
      <c r="N196" s="86">
        <v>275668</v>
      </c>
      <c r="O196" s="152"/>
    </row>
    <row r="197" spans="1:15" ht="14.4" customHeight="1" x14ac:dyDescent="0.2">
      <c r="A197" s="1" t="s">
        <v>91</v>
      </c>
      <c r="B197" s="87">
        <v>11261</v>
      </c>
      <c r="C197" s="88">
        <v>8596</v>
      </c>
      <c r="D197" s="88">
        <v>6500</v>
      </c>
      <c r="E197" s="88">
        <v>5556</v>
      </c>
      <c r="F197" s="88">
        <v>5885</v>
      </c>
      <c r="G197" s="88">
        <v>5668</v>
      </c>
      <c r="H197" s="88">
        <v>6189</v>
      </c>
      <c r="I197" s="88">
        <v>5882</v>
      </c>
      <c r="J197" s="88">
        <v>6162</v>
      </c>
      <c r="K197" s="88">
        <v>6161</v>
      </c>
      <c r="L197" s="88">
        <v>5436</v>
      </c>
      <c r="M197" s="88">
        <v>7059</v>
      </c>
      <c r="N197" s="89">
        <v>14085</v>
      </c>
    </row>
    <row r="198" spans="1:15" ht="14.4" customHeight="1" x14ac:dyDescent="0.2">
      <c r="A198" s="1" t="s">
        <v>92</v>
      </c>
      <c r="B198" s="90">
        <v>177094</v>
      </c>
      <c r="C198" s="91">
        <v>173964</v>
      </c>
      <c r="D198" s="91">
        <v>172668</v>
      </c>
      <c r="E198" s="91">
        <v>165144</v>
      </c>
      <c r="F198" s="91">
        <v>167108</v>
      </c>
      <c r="G198" s="91">
        <v>176386</v>
      </c>
      <c r="H198" s="91">
        <v>178307</v>
      </c>
      <c r="I198" s="91">
        <v>179233</v>
      </c>
      <c r="J198" s="91">
        <v>181652</v>
      </c>
      <c r="K198" s="91">
        <v>182146</v>
      </c>
      <c r="L198" s="91">
        <v>180644</v>
      </c>
      <c r="M198" s="91">
        <v>174731</v>
      </c>
      <c r="N198" s="92">
        <v>196382</v>
      </c>
    </row>
    <row r="199" spans="1:15" ht="14.4" customHeight="1" x14ac:dyDescent="0.2">
      <c r="A199" s="1" t="s">
        <v>3</v>
      </c>
      <c r="B199" s="90">
        <v>45538</v>
      </c>
      <c r="C199" s="91">
        <v>53013</v>
      </c>
      <c r="D199" s="91">
        <v>57452</v>
      </c>
      <c r="E199" s="91">
        <v>56759</v>
      </c>
      <c r="F199" s="91">
        <v>57001</v>
      </c>
      <c r="G199" s="91">
        <v>62824</v>
      </c>
      <c r="H199" s="91">
        <v>64490</v>
      </c>
      <c r="I199" s="91">
        <v>66029</v>
      </c>
      <c r="J199" s="91">
        <v>67873</v>
      </c>
      <c r="K199" s="91">
        <v>68719</v>
      </c>
      <c r="L199" s="91">
        <v>69265</v>
      </c>
      <c r="M199" s="91">
        <v>63978</v>
      </c>
      <c r="N199" s="92">
        <v>50447</v>
      </c>
    </row>
    <row r="200" spans="1:15" ht="14.4" customHeight="1" x14ac:dyDescent="0.2">
      <c r="A200" s="1" t="s">
        <v>4</v>
      </c>
      <c r="B200" s="90">
        <v>13939</v>
      </c>
      <c r="C200" s="91">
        <v>16771</v>
      </c>
      <c r="D200" s="91">
        <v>18694</v>
      </c>
      <c r="E200" s="91">
        <v>18653</v>
      </c>
      <c r="F200" s="91">
        <v>18561</v>
      </c>
      <c r="G200" s="91">
        <v>20611</v>
      </c>
      <c r="H200" s="91">
        <v>21363</v>
      </c>
      <c r="I200" s="91">
        <v>21790</v>
      </c>
      <c r="J200" s="91">
        <v>22603</v>
      </c>
      <c r="K200" s="91">
        <v>23394</v>
      </c>
      <c r="L200" s="91">
        <v>23829</v>
      </c>
      <c r="M200" s="91">
        <v>23169</v>
      </c>
      <c r="N200" s="92">
        <v>12682</v>
      </c>
    </row>
    <row r="201" spans="1:15" ht="14.4" customHeight="1" x14ac:dyDescent="0.2">
      <c r="A201" s="2" t="s">
        <v>5</v>
      </c>
      <c r="B201" s="93">
        <v>2556</v>
      </c>
      <c r="C201" s="94">
        <v>2757</v>
      </c>
      <c r="D201" s="94">
        <v>2925</v>
      </c>
      <c r="E201" s="94">
        <v>2917</v>
      </c>
      <c r="F201" s="94">
        <v>2904</v>
      </c>
      <c r="G201" s="94">
        <v>3152</v>
      </c>
      <c r="H201" s="94">
        <v>3276</v>
      </c>
      <c r="I201" s="94">
        <v>3393</v>
      </c>
      <c r="J201" s="94">
        <v>3506</v>
      </c>
      <c r="K201" s="94">
        <v>3651</v>
      </c>
      <c r="L201" s="94">
        <v>3700</v>
      </c>
      <c r="M201" s="94">
        <v>3873</v>
      </c>
      <c r="N201" s="95">
        <v>2072</v>
      </c>
    </row>
    <row r="202" spans="1:15" ht="14.4" customHeight="1" x14ac:dyDescent="0.3">
      <c r="A202" s="3" t="s">
        <v>6</v>
      </c>
      <c r="B202" s="84">
        <v>10049324</v>
      </c>
      <c r="C202" s="85">
        <v>10286818</v>
      </c>
      <c r="D202" s="85">
        <v>10330773</v>
      </c>
      <c r="E202" s="85">
        <v>10062974</v>
      </c>
      <c r="F202" s="85">
        <v>10306734</v>
      </c>
      <c r="G202" s="85">
        <v>10368092</v>
      </c>
      <c r="H202" s="85">
        <v>10544379</v>
      </c>
      <c r="I202" s="85">
        <v>10562979</v>
      </c>
      <c r="J202" s="85">
        <v>10674655</v>
      </c>
      <c r="K202" s="85">
        <v>10733298</v>
      </c>
      <c r="L202" s="85">
        <v>10700786</v>
      </c>
      <c r="M202" s="85">
        <v>10377159</v>
      </c>
      <c r="N202" s="86">
        <v>10234867</v>
      </c>
      <c r="O202" s="152"/>
    </row>
    <row r="203" spans="1:15" ht="14.4" customHeight="1" x14ac:dyDescent="0.2">
      <c r="A203" s="1" t="s">
        <v>91</v>
      </c>
      <c r="B203" s="87">
        <v>2133911</v>
      </c>
      <c r="C203" s="88">
        <v>1521149</v>
      </c>
      <c r="D203" s="88">
        <v>1448794</v>
      </c>
      <c r="E203" s="88">
        <v>1321991</v>
      </c>
      <c r="F203" s="88">
        <v>1412322</v>
      </c>
      <c r="G203" s="88">
        <v>1430265</v>
      </c>
      <c r="H203" s="88">
        <v>1564831</v>
      </c>
      <c r="I203" s="88">
        <v>1385209</v>
      </c>
      <c r="J203" s="88">
        <v>1442731</v>
      </c>
      <c r="K203" s="88">
        <v>1465117</v>
      </c>
      <c r="L203" s="88">
        <v>1407764</v>
      </c>
      <c r="M203" s="88">
        <v>1756460</v>
      </c>
      <c r="N203" s="89">
        <v>2307727</v>
      </c>
    </row>
    <row r="204" spans="1:15" ht="14.4" customHeight="1" x14ac:dyDescent="0.2">
      <c r="A204" s="1" t="s">
        <v>92</v>
      </c>
      <c r="B204" s="90">
        <v>1939100</v>
      </c>
      <c r="C204" s="91">
        <v>2351649</v>
      </c>
      <c r="D204" s="91">
        <v>2386415</v>
      </c>
      <c r="E204" s="91">
        <v>2262062</v>
      </c>
      <c r="F204" s="91">
        <v>2372536</v>
      </c>
      <c r="G204" s="91">
        <v>2394065</v>
      </c>
      <c r="H204" s="91">
        <v>2436476</v>
      </c>
      <c r="I204" s="91">
        <v>2496759</v>
      </c>
      <c r="J204" s="91">
        <v>2541124</v>
      </c>
      <c r="K204" s="91">
        <v>2519372</v>
      </c>
      <c r="L204" s="91">
        <v>2494240</v>
      </c>
      <c r="M204" s="91">
        <v>2030548</v>
      </c>
      <c r="N204" s="92">
        <v>2050467</v>
      </c>
    </row>
    <row r="205" spans="1:15" ht="14.4" customHeight="1" x14ac:dyDescent="0.2">
      <c r="A205" s="1" t="s">
        <v>3</v>
      </c>
      <c r="B205" s="90">
        <v>3594658</v>
      </c>
      <c r="C205" s="91">
        <v>3771325</v>
      </c>
      <c r="D205" s="91">
        <v>3812516</v>
      </c>
      <c r="E205" s="91">
        <v>3784393</v>
      </c>
      <c r="F205" s="91">
        <v>3830146</v>
      </c>
      <c r="G205" s="91">
        <v>3827437</v>
      </c>
      <c r="H205" s="91">
        <v>3837827</v>
      </c>
      <c r="I205" s="91">
        <v>3888325</v>
      </c>
      <c r="J205" s="91">
        <v>3892343</v>
      </c>
      <c r="K205" s="91">
        <v>3957912</v>
      </c>
      <c r="L205" s="91">
        <v>3945287</v>
      </c>
      <c r="M205" s="91">
        <v>3827802</v>
      </c>
      <c r="N205" s="92">
        <v>3838867</v>
      </c>
    </row>
    <row r="206" spans="1:15" ht="14.4" customHeight="1" x14ac:dyDescent="0.2">
      <c r="A206" s="1" t="s">
        <v>4</v>
      </c>
      <c r="B206" s="90">
        <v>1829935</v>
      </c>
      <c r="C206" s="91">
        <v>1959556</v>
      </c>
      <c r="D206" s="91">
        <v>1972708</v>
      </c>
      <c r="E206" s="91">
        <v>2000487</v>
      </c>
      <c r="F206" s="91">
        <v>1989354</v>
      </c>
      <c r="G206" s="91">
        <v>1863296</v>
      </c>
      <c r="H206" s="91">
        <v>1962615</v>
      </c>
      <c r="I206" s="91">
        <v>2083055</v>
      </c>
      <c r="J206" s="91">
        <v>2078026</v>
      </c>
      <c r="K206" s="91">
        <v>2082611</v>
      </c>
      <c r="L206" s="91">
        <v>1975461</v>
      </c>
      <c r="M206" s="91">
        <v>2000244</v>
      </c>
      <c r="N206" s="92">
        <v>1617677</v>
      </c>
    </row>
    <row r="207" spans="1:15" ht="14.4" customHeight="1" x14ac:dyDescent="0.2">
      <c r="A207" s="2" t="s">
        <v>5</v>
      </c>
      <c r="B207" s="93">
        <v>551720</v>
      </c>
      <c r="C207" s="94">
        <v>683139</v>
      </c>
      <c r="D207" s="94">
        <v>710340</v>
      </c>
      <c r="E207" s="94">
        <v>694041</v>
      </c>
      <c r="F207" s="94">
        <v>702376</v>
      </c>
      <c r="G207" s="94">
        <v>853029</v>
      </c>
      <c r="H207" s="94">
        <v>742630</v>
      </c>
      <c r="I207" s="94">
        <v>709631</v>
      </c>
      <c r="J207" s="94">
        <v>720431</v>
      </c>
      <c r="K207" s="94">
        <v>708286</v>
      </c>
      <c r="L207" s="94">
        <v>878034</v>
      </c>
      <c r="M207" s="94">
        <v>762105</v>
      </c>
      <c r="N207" s="95">
        <v>420129</v>
      </c>
    </row>
    <row r="208" spans="1:15" ht="14.4" customHeight="1" x14ac:dyDescent="0.3">
      <c r="A208" s="3" t="s">
        <v>32</v>
      </c>
      <c r="B208" s="84">
        <v>8992051</v>
      </c>
      <c r="C208" s="85">
        <v>9188191</v>
      </c>
      <c r="D208" s="85">
        <v>9224676</v>
      </c>
      <c r="E208" s="85">
        <v>8960527</v>
      </c>
      <c r="F208" s="85">
        <v>9212514</v>
      </c>
      <c r="G208" s="85">
        <v>9251059</v>
      </c>
      <c r="H208" s="85">
        <v>9425173</v>
      </c>
      <c r="I208" s="85">
        <v>9426611</v>
      </c>
      <c r="J208" s="85">
        <v>9528316</v>
      </c>
      <c r="K208" s="85">
        <v>9562062</v>
      </c>
      <c r="L208" s="85">
        <v>9534419</v>
      </c>
      <c r="M208" s="85">
        <v>9258941</v>
      </c>
      <c r="N208" s="86">
        <v>9135885</v>
      </c>
      <c r="O208" s="152"/>
    </row>
    <row r="209" spans="1:14" ht="14.4" customHeight="1" x14ac:dyDescent="0.2">
      <c r="A209" s="1" t="s">
        <v>91</v>
      </c>
      <c r="B209" s="87">
        <v>2101094</v>
      </c>
      <c r="C209" s="88">
        <v>1492937</v>
      </c>
      <c r="D209" s="88">
        <v>1428611</v>
      </c>
      <c r="E209" s="88">
        <v>1303608</v>
      </c>
      <c r="F209" s="88">
        <v>1394515</v>
      </c>
      <c r="G209" s="88">
        <v>1403220</v>
      </c>
      <c r="H209" s="88">
        <v>1531079</v>
      </c>
      <c r="I209" s="88">
        <v>1353905</v>
      </c>
      <c r="J209" s="88">
        <v>1421773</v>
      </c>
      <c r="K209" s="88">
        <v>1433557</v>
      </c>
      <c r="L209" s="88">
        <v>1368231</v>
      </c>
      <c r="M209" s="88">
        <v>1706950</v>
      </c>
      <c r="N209" s="89">
        <v>2245635</v>
      </c>
    </row>
    <row r="210" spans="1:14" ht="14.4" customHeight="1" x14ac:dyDescent="0.2">
      <c r="A210" s="1" t="s">
        <v>92</v>
      </c>
      <c r="B210" s="90">
        <v>1824487</v>
      </c>
      <c r="C210" s="91">
        <v>2227608</v>
      </c>
      <c r="D210" s="91">
        <v>2255555</v>
      </c>
      <c r="E210" s="91">
        <v>2133598</v>
      </c>
      <c r="F210" s="91">
        <v>2241292</v>
      </c>
      <c r="G210" s="91">
        <v>2260663</v>
      </c>
      <c r="H210" s="91">
        <v>2298824</v>
      </c>
      <c r="I210" s="91">
        <v>2357882</v>
      </c>
      <c r="J210" s="91">
        <v>2392750</v>
      </c>
      <c r="K210" s="91">
        <v>2372081</v>
      </c>
      <c r="L210" s="91">
        <v>2353072</v>
      </c>
      <c r="M210" s="91">
        <v>1928864</v>
      </c>
      <c r="N210" s="92">
        <v>1927086</v>
      </c>
    </row>
    <row r="211" spans="1:14" ht="14.4" customHeight="1" x14ac:dyDescent="0.2">
      <c r="A211" s="1" t="s">
        <v>3</v>
      </c>
      <c r="B211" s="90">
        <v>3360537</v>
      </c>
      <c r="C211" s="91">
        <v>3615148</v>
      </c>
      <c r="D211" s="91">
        <v>3654356</v>
      </c>
      <c r="E211" s="91">
        <v>3624174</v>
      </c>
      <c r="F211" s="91">
        <v>3676742</v>
      </c>
      <c r="G211" s="91">
        <v>3669201</v>
      </c>
      <c r="H211" s="91">
        <v>3671285</v>
      </c>
      <c r="I211" s="91">
        <v>3726854</v>
      </c>
      <c r="J211" s="91">
        <v>3732617</v>
      </c>
      <c r="K211" s="91">
        <v>3784641</v>
      </c>
      <c r="L211" s="91">
        <v>3790488</v>
      </c>
      <c r="M211" s="91">
        <v>3637732</v>
      </c>
      <c r="N211" s="92">
        <v>3523511</v>
      </c>
    </row>
    <row r="212" spans="1:14" ht="14.4" customHeight="1" x14ac:dyDescent="0.2">
      <c r="A212" s="1" t="s">
        <v>4</v>
      </c>
      <c r="B212" s="90">
        <v>1311605</v>
      </c>
      <c r="C212" s="91">
        <v>1415315</v>
      </c>
      <c r="D212" s="91">
        <v>1429417</v>
      </c>
      <c r="E212" s="91">
        <v>1454193</v>
      </c>
      <c r="F212" s="91">
        <v>1458821</v>
      </c>
      <c r="G212" s="91">
        <v>1435340</v>
      </c>
      <c r="H212" s="91">
        <v>1472877</v>
      </c>
      <c r="I212" s="91">
        <v>1532323</v>
      </c>
      <c r="J212" s="91">
        <v>1521740</v>
      </c>
      <c r="K212" s="91">
        <v>1516814</v>
      </c>
      <c r="L212" s="91">
        <v>1540838</v>
      </c>
      <c r="M212" s="91">
        <v>1481802</v>
      </c>
      <c r="N212" s="92">
        <v>1126498</v>
      </c>
    </row>
    <row r="213" spans="1:14" ht="14.4" customHeight="1" x14ac:dyDescent="0.2">
      <c r="A213" s="2" t="s">
        <v>5</v>
      </c>
      <c r="B213" s="93">
        <v>394328</v>
      </c>
      <c r="C213" s="94">
        <v>437183</v>
      </c>
      <c r="D213" s="94">
        <v>456737</v>
      </c>
      <c r="E213" s="94">
        <v>444954</v>
      </c>
      <c r="F213" s="94">
        <v>441144</v>
      </c>
      <c r="G213" s="94">
        <v>482635</v>
      </c>
      <c r="H213" s="94">
        <v>451108</v>
      </c>
      <c r="I213" s="94">
        <v>455647</v>
      </c>
      <c r="J213" s="94">
        <v>459436</v>
      </c>
      <c r="K213" s="94">
        <v>454969</v>
      </c>
      <c r="L213" s="94">
        <v>481790</v>
      </c>
      <c r="M213" s="94">
        <v>503593</v>
      </c>
      <c r="N213" s="95">
        <v>313155</v>
      </c>
    </row>
    <row r="215" spans="1:14" ht="14.4" customHeight="1" x14ac:dyDescent="0.2">
      <c r="A215" s="4" t="s">
        <v>60</v>
      </c>
    </row>
  </sheetData>
  <mergeCells count="22">
    <mergeCell ref="A68:A69"/>
    <mergeCell ref="B68:M68"/>
    <mergeCell ref="D5:K5"/>
    <mergeCell ref="J2:K4"/>
    <mergeCell ref="D2:I4"/>
    <mergeCell ref="A10:N10"/>
    <mergeCell ref="A40:A41"/>
    <mergeCell ref="A12:A13"/>
    <mergeCell ref="B12:N12"/>
    <mergeCell ref="B40:M40"/>
    <mergeCell ref="A96:N96"/>
    <mergeCell ref="A98:A99"/>
    <mergeCell ref="B98:N98"/>
    <mergeCell ref="A126:N126"/>
    <mergeCell ref="A128:A129"/>
    <mergeCell ref="B128:N128"/>
    <mergeCell ref="A156:N156"/>
    <mergeCell ref="A158:A159"/>
    <mergeCell ref="B158:N158"/>
    <mergeCell ref="A186:N186"/>
    <mergeCell ref="A188:A189"/>
    <mergeCell ref="B188:N188"/>
  </mergeCells>
  <phoneticPr fontId="10" type="noConversion"/>
  <conditionalFormatting sqref="B42:M65">
    <cfRule type="colorScale" priority="1">
      <colorScale>
        <cfvo type="min"/>
        <cfvo type="percentile" val="50"/>
        <cfvo type="max"/>
        <color theme="5" tint="0.79998168889431442"/>
        <color theme="0"/>
        <color theme="9" tint="0.79998168889431442"/>
      </colorScale>
    </cfRule>
  </conditionalFormatting>
  <conditionalFormatting sqref="B70:M93">
    <cfRule type="colorScale" priority="24">
      <colorScale>
        <cfvo type="min"/>
        <cfvo type="percentile" val="50"/>
        <cfvo type="max"/>
        <color theme="5" tint="0.79998168889431442"/>
        <color theme="0"/>
        <color theme="9" tint="0.79998168889431442"/>
      </colorScale>
    </cfRule>
  </conditionalFormatting>
  <conditionalFormatting sqref="B14:N14">
    <cfRule type="colorScale" priority="3">
      <colorScale>
        <cfvo type="min"/>
        <cfvo type="percentile" val="50"/>
        <cfvo type="max"/>
        <color theme="5" tint="0.79998168889431442"/>
        <color rgb="FFFFFBEF"/>
        <color theme="9" tint="0.79998168889431442"/>
      </colorScale>
    </cfRule>
  </conditionalFormatting>
  <conditionalFormatting sqref="B20:N20">
    <cfRule type="colorScale" priority="6">
      <colorScale>
        <cfvo type="min"/>
        <cfvo type="percentile" val="50"/>
        <cfvo type="max"/>
        <color theme="5" tint="0.79998168889431442"/>
        <color rgb="FFFFFBEF"/>
        <color theme="9" tint="0.79998168889431442"/>
      </colorScale>
    </cfRule>
  </conditionalFormatting>
  <conditionalFormatting sqref="B26:N26">
    <cfRule type="colorScale" priority="4">
      <colorScale>
        <cfvo type="min"/>
        <cfvo type="percentile" val="50"/>
        <cfvo type="max"/>
        <color theme="5" tint="0.79998168889431442"/>
        <color rgb="FFFFFBEF"/>
        <color theme="9" tint="0.79998168889431442"/>
      </colorScale>
    </cfRule>
  </conditionalFormatting>
  <conditionalFormatting sqref="B32:N32">
    <cfRule type="colorScale" priority="5">
      <colorScale>
        <cfvo type="min"/>
        <cfvo type="percentile" val="50"/>
        <cfvo type="max"/>
        <color theme="5" tint="0.79998168889431442"/>
        <color rgb="FFFFFBEF"/>
        <color theme="9" tint="0.79998168889431442"/>
      </colorScale>
    </cfRule>
  </conditionalFormatting>
  <conditionalFormatting sqref="B100:N100">
    <cfRule type="colorScale" priority="19">
      <colorScale>
        <cfvo type="min"/>
        <cfvo type="percentile" val="50"/>
        <cfvo type="max"/>
        <color theme="5" tint="0.79998168889431442"/>
        <color rgb="FFFFFBEF"/>
        <color theme="9" tint="0.79998168889431442"/>
      </colorScale>
    </cfRule>
  </conditionalFormatting>
  <conditionalFormatting sqref="B106:N106">
    <cfRule type="colorScale" priority="22">
      <colorScale>
        <cfvo type="min"/>
        <cfvo type="percentile" val="50"/>
        <cfvo type="max"/>
        <color theme="5" tint="0.79998168889431442"/>
        <color rgb="FFFFFBEF"/>
        <color theme="9" tint="0.79998168889431442"/>
      </colorScale>
    </cfRule>
  </conditionalFormatting>
  <conditionalFormatting sqref="B112:N112">
    <cfRule type="colorScale" priority="20">
      <colorScale>
        <cfvo type="min"/>
        <cfvo type="percentile" val="50"/>
        <cfvo type="max"/>
        <color theme="5" tint="0.79998168889431442"/>
        <color rgb="FFFFFBEF"/>
        <color theme="9" tint="0.79998168889431442"/>
      </colorScale>
    </cfRule>
  </conditionalFormatting>
  <conditionalFormatting sqref="B118:N118">
    <cfRule type="colorScale" priority="21">
      <colorScale>
        <cfvo type="min"/>
        <cfvo type="percentile" val="50"/>
        <cfvo type="max"/>
        <color theme="5" tint="0.79998168889431442"/>
        <color rgb="FFFFFBEF"/>
        <color theme="9" tint="0.79998168889431442"/>
      </colorScale>
    </cfRule>
  </conditionalFormatting>
  <conditionalFormatting sqref="B130:N130">
    <cfRule type="colorScale" priority="15">
      <colorScale>
        <cfvo type="min"/>
        <cfvo type="percentile" val="50"/>
        <cfvo type="max"/>
        <color theme="5" tint="0.79998168889431442"/>
        <color rgb="FFFFFBEF"/>
        <color theme="9" tint="0.79998168889431442"/>
      </colorScale>
    </cfRule>
  </conditionalFormatting>
  <conditionalFormatting sqref="B136:N136">
    <cfRule type="colorScale" priority="18">
      <colorScale>
        <cfvo type="min"/>
        <cfvo type="percentile" val="50"/>
        <cfvo type="max"/>
        <color theme="5" tint="0.79998168889431442"/>
        <color rgb="FFFFFBEF"/>
        <color theme="9" tint="0.79998168889431442"/>
      </colorScale>
    </cfRule>
  </conditionalFormatting>
  <conditionalFormatting sqref="B142:N142">
    <cfRule type="colorScale" priority="16">
      <colorScale>
        <cfvo type="min"/>
        <cfvo type="percentile" val="50"/>
        <cfvo type="max"/>
        <color theme="5" tint="0.79998168889431442"/>
        <color rgb="FFFFFBEF"/>
        <color theme="9" tint="0.79998168889431442"/>
      </colorScale>
    </cfRule>
  </conditionalFormatting>
  <conditionalFormatting sqref="B148:N148">
    <cfRule type="colorScale" priority="17">
      <colorScale>
        <cfvo type="min"/>
        <cfvo type="percentile" val="50"/>
        <cfvo type="max"/>
        <color theme="5" tint="0.79998168889431442"/>
        <color rgb="FFFFFBEF"/>
        <color theme="9" tint="0.79998168889431442"/>
      </colorScale>
    </cfRule>
  </conditionalFormatting>
  <conditionalFormatting sqref="B160:N160">
    <cfRule type="colorScale" priority="11">
      <colorScale>
        <cfvo type="min"/>
        <cfvo type="percentile" val="50"/>
        <cfvo type="max"/>
        <color theme="5" tint="0.79998168889431442"/>
        <color rgb="FFFFFBEF"/>
        <color theme="9" tint="0.79998168889431442"/>
      </colorScale>
    </cfRule>
  </conditionalFormatting>
  <conditionalFormatting sqref="B166:N166">
    <cfRule type="colorScale" priority="14">
      <colorScale>
        <cfvo type="min"/>
        <cfvo type="percentile" val="50"/>
        <cfvo type="max"/>
        <color theme="5" tint="0.79998168889431442"/>
        <color rgb="FFFFFBEF"/>
        <color theme="9" tint="0.79998168889431442"/>
      </colorScale>
    </cfRule>
  </conditionalFormatting>
  <conditionalFormatting sqref="B172:N172">
    <cfRule type="colorScale" priority="12">
      <colorScale>
        <cfvo type="min"/>
        <cfvo type="percentile" val="50"/>
        <cfvo type="max"/>
        <color theme="5" tint="0.79998168889431442"/>
        <color rgb="FFFFFBEF"/>
        <color theme="9" tint="0.79998168889431442"/>
      </colorScale>
    </cfRule>
  </conditionalFormatting>
  <conditionalFormatting sqref="B178:N178">
    <cfRule type="colorScale" priority="13">
      <colorScale>
        <cfvo type="min"/>
        <cfvo type="percentile" val="50"/>
        <cfvo type="max"/>
        <color theme="5" tint="0.79998168889431442"/>
        <color rgb="FFFFFBEF"/>
        <color theme="9" tint="0.79998168889431442"/>
      </colorScale>
    </cfRule>
  </conditionalFormatting>
  <conditionalFormatting sqref="B190:N190">
    <cfRule type="colorScale" priority="7">
      <colorScale>
        <cfvo type="min"/>
        <cfvo type="percentile" val="50"/>
        <cfvo type="max"/>
        <color theme="5" tint="0.79998168889431442"/>
        <color rgb="FFFFFBEF"/>
        <color theme="9" tint="0.79998168889431442"/>
      </colorScale>
    </cfRule>
  </conditionalFormatting>
  <conditionalFormatting sqref="B196:N196">
    <cfRule type="colorScale" priority="10">
      <colorScale>
        <cfvo type="min"/>
        <cfvo type="percentile" val="50"/>
        <cfvo type="max"/>
        <color theme="5" tint="0.79998168889431442"/>
        <color rgb="FFFFFBEF"/>
        <color theme="9" tint="0.79998168889431442"/>
      </colorScale>
    </cfRule>
  </conditionalFormatting>
  <conditionalFormatting sqref="B202:N202">
    <cfRule type="colorScale" priority="8">
      <colorScale>
        <cfvo type="min"/>
        <cfvo type="percentile" val="50"/>
        <cfvo type="max"/>
        <color theme="5" tint="0.79998168889431442"/>
        <color rgb="FFFFFBEF"/>
        <color theme="9" tint="0.79998168889431442"/>
      </colorScale>
    </cfRule>
  </conditionalFormatting>
  <conditionalFormatting sqref="B208:N208">
    <cfRule type="colorScale" priority="9">
      <colorScale>
        <cfvo type="min"/>
        <cfvo type="percentile" val="50"/>
        <cfvo type="max"/>
        <color theme="5" tint="0.79998168889431442"/>
        <color rgb="FFFFFBEF"/>
        <color theme="9" tint="0.79998168889431442"/>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manualMax="0" manualMin="0" displayEmptyCellsAs="gap" xr2:uid="{8BA32C6F-1A35-406B-AC50-E876101B19C8}">
          <x14:colorSeries rgb="FF376092"/>
          <x14:colorNegative rgb="FFD00000"/>
          <x14:colorAxis rgb="FF000000"/>
          <x14:colorMarkers rgb="FFD00000"/>
          <x14:colorFirst rgb="FFD00000"/>
          <x14:colorLast rgb="FFD00000"/>
          <x14:colorHigh rgb="FFD00000"/>
          <x14:colorLow rgb="FFD00000"/>
          <x14:sparklines>
            <x14:sparkline>
              <xm:f>'Resultados generales'!B14:N14</xm:f>
              <xm:sqref>O14</xm:sqref>
            </x14:sparkline>
          </x14:sparklines>
        </x14:sparklineGroup>
        <x14:sparklineGroup manualMax="0" manualMin="0" displayEmptyCellsAs="gap" xr2:uid="{B5ED0920-B11F-4072-83F1-A282B31BFDAF}">
          <x14:colorSeries rgb="FF376092"/>
          <x14:colorNegative rgb="FFD00000"/>
          <x14:colorAxis rgb="FF000000"/>
          <x14:colorMarkers rgb="FFD00000"/>
          <x14:colorFirst rgb="FFD00000"/>
          <x14:colorLast rgb="FFD00000"/>
          <x14:colorHigh rgb="FFD00000"/>
          <x14:colorLow rgb="FFD00000"/>
          <x14:sparklines>
            <x14:sparkline>
              <xm:f>'Resultados generales'!B20:N20</xm:f>
              <xm:sqref>O20</xm:sqref>
            </x14:sparkline>
          </x14:sparklines>
        </x14:sparklineGroup>
        <x14:sparklineGroup manualMax="0" manualMin="0" displayEmptyCellsAs="gap" xr2:uid="{690BD1A9-D3A9-45F6-A5A1-B1460AB860A5}">
          <x14:colorSeries rgb="FF376092"/>
          <x14:colorNegative rgb="FFD00000"/>
          <x14:colorAxis rgb="FF000000"/>
          <x14:colorMarkers rgb="FFD00000"/>
          <x14:colorFirst rgb="FFD00000"/>
          <x14:colorLast rgb="FFD00000"/>
          <x14:colorHigh rgb="FFD00000"/>
          <x14:colorLow rgb="FFD00000"/>
          <x14:sparklines>
            <x14:sparkline>
              <xm:f>'Resultados generales'!B26:N26</xm:f>
              <xm:sqref>O26</xm:sqref>
            </x14:sparkline>
          </x14:sparklines>
        </x14:sparklineGroup>
        <x14:sparklineGroup manualMax="0" manualMin="0" displayEmptyCellsAs="gap" xr2:uid="{DC01AFEE-EE39-4BA7-983F-54FFE0A97FC4}">
          <x14:colorSeries rgb="FF376092"/>
          <x14:colorNegative rgb="FFD00000"/>
          <x14:colorAxis rgb="FF000000"/>
          <x14:colorMarkers rgb="FFD00000"/>
          <x14:colorFirst rgb="FFD00000"/>
          <x14:colorLast rgb="FFD00000"/>
          <x14:colorHigh rgb="FFD00000"/>
          <x14:colorLow rgb="FFD00000"/>
          <x14:sparklines>
            <x14:sparkline>
              <xm:f>'Resultados generales'!B32:N32</xm:f>
              <xm:sqref>O32</xm:sqref>
            </x14:sparkline>
          </x14:sparklines>
        </x14:sparklineGroup>
        <x14:sparklineGroup manualMax="0" manualMin="0" displayEmptyCellsAs="gap" xr2:uid="{622A1243-9F4B-4D26-97D4-1A8314D8B75C}">
          <x14:colorSeries rgb="FF376092"/>
          <x14:colorNegative rgb="FFD00000"/>
          <x14:colorAxis rgb="FF000000"/>
          <x14:colorMarkers rgb="FFD00000"/>
          <x14:colorFirst rgb="FFD00000"/>
          <x14:colorLast rgb="FFD00000"/>
          <x14:colorHigh rgb="FFD00000"/>
          <x14:colorLow rgb="FFD00000"/>
          <x14:sparklines>
            <x14:sparkline>
              <xm:f>'Resultados generales'!B118:N118</xm:f>
              <xm:sqref>O118</xm:sqref>
            </x14:sparkline>
          </x14:sparklines>
        </x14:sparklineGroup>
        <x14:sparklineGroup manualMax="0" manualMin="0" displayEmptyCellsAs="gap" xr2:uid="{88EDED82-728A-415E-937C-DA649F1659E3}">
          <x14:colorSeries rgb="FF376092"/>
          <x14:colorNegative rgb="FFD00000"/>
          <x14:colorAxis rgb="FF000000"/>
          <x14:colorMarkers rgb="FFD00000"/>
          <x14:colorFirst rgb="FFD00000"/>
          <x14:colorLast rgb="FFD00000"/>
          <x14:colorHigh rgb="FFD00000"/>
          <x14:colorLow rgb="FFD00000"/>
          <x14:sparklines>
            <x14:sparkline>
              <xm:f>'Resultados generales'!B112:N112</xm:f>
              <xm:sqref>O112</xm:sqref>
            </x14:sparkline>
          </x14:sparklines>
        </x14:sparklineGroup>
        <x14:sparklineGroup manualMax="0" manualMin="0" displayEmptyCellsAs="gap" xr2:uid="{4E65CE51-F8D5-4C4F-878E-0CCC65A0CB01}">
          <x14:colorSeries rgb="FF376092"/>
          <x14:colorNegative rgb="FFD00000"/>
          <x14:colorAxis rgb="FF000000"/>
          <x14:colorMarkers rgb="FFD00000"/>
          <x14:colorFirst rgb="FFD00000"/>
          <x14:colorLast rgb="FFD00000"/>
          <x14:colorHigh rgb="FFD00000"/>
          <x14:colorLow rgb="FFD00000"/>
          <x14:sparklines>
            <x14:sparkline>
              <xm:f>'Resultados generales'!B106:N106</xm:f>
              <xm:sqref>O106</xm:sqref>
            </x14:sparkline>
          </x14:sparklines>
        </x14:sparklineGroup>
        <x14:sparklineGroup manualMax="0" manualMin="0" displayEmptyCellsAs="gap" xr2:uid="{DD7ADAEF-7BA6-41FC-99BD-DA6765F43BB8}">
          <x14:colorSeries rgb="FF376092"/>
          <x14:colorNegative rgb="FFD00000"/>
          <x14:colorAxis rgb="FF000000"/>
          <x14:colorMarkers rgb="FFD00000"/>
          <x14:colorFirst rgb="FFD00000"/>
          <x14:colorLast rgb="FFD00000"/>
          <x14:colorHigh rgb="FFD00000"/>
          <x14:colorLow rgb="FFD00000"/>
          <x14:sparklines>
            <x14:sparkline>
              <xm:f>'Resultados generales'!B100:N100</xm:f>
              <xm:sqref>O100</xm:sqref>
            </x14:sparkline>
          </x14:sparklines>
        </x14:sparklineGroup>
        <x14:sparklineGroup manualMax="0" manualMin="0" displayEmptyCellsAs="gap" xr2:uid="{0F4C59F0-283E-47C5-916A-DFDF02586A41}">
          <x14:colorSeries rgb="FF376092"/>
          <x14:colorNegative rgb="FFD00000"/>
          <x14:colorAxis rgb="FF000000"/>
          <x14:colorMarkers rgb="FFD00000"/>
          <x14:colorFirst rgb="FFD00000"/>
          <x14:colorLast rgb="FFD00000"/>
          <x14:colorHigh rgb="FFD00000"/>
          <x14:colorLow rgb="FFD00000"/>
          <x14:sparklines>
            <x14:sparkline>
              <xm:f>'Resultados generales'!B148:N148</xm:f>
              <xm:sqref>O148</xm:sqref>
            </x14:sparkline>
          </x14:sparklines>
        </x14:sparklineGroup>
        <x14:sparklineGroup manualMax="0" manualMin="0" displayEmptyCellsAs="gap" xr2:uid="{6CF0B646-BB7F-4FCD-9C78-4B8FDDC24AC9}">
          <x14:colorSeries rgb="FF376092"/>
          <x14:colorNegative rgb="FFD00000"/>
          <x14:colorAxis rgb="FF000000"/>
          <x14:colorMarkers rgb="FFD00000"/>
          <x14:colorFirst rgb="FFD00000"/>
          <x14:colorLast rgb="FFD00000"/>
          <x14:colorHigh rgb="FFD00000"/>
          <x14:colorLow rgb="FFD00000"/>
          <x14:sparklines>
            <x14:sparkline>
              <xm:f>'Resultados generales'!B142:N142</xm:f>
              <xm:sqref>O142</xm:sqref>
            </x14:sparkline>
          </x14:sparklines>
        </x14:sparklineGroup>
        <x14:sparklineGroup manualMax="0" manualMin="0" displayEmptyCellsAs="gap" xr2:uid="{25CDCB7F-73D3-4B38-B983-470D92E805C1}">
          <x14:colorSeries rgb="FF376092"/>
          <x14:colorNegative rgb="FFD00000"/>
          <x14:colorAxis rgb="FF000000"/>
          <x14:colorMarkers rgb="FFD00000"/>
          <x14:colorFirst rgb="FFD00000"/>
          <x14:colorLast rgb="FFD00000"/>
          <x14:colorHigh rgb="FFD00000"/>
          <x14:colorLow rgb="FFD00000"/>
          <x14:sparklines>
            <x14:sparkline>
              <xm:f>'Resultados generales'!B136:N136</xm:f>
              <xm:sqref>O136</xm:sqref>
            </x14:sparkline>
          </x14:sparklines>
        </x14:sparklineGroup>
        <x14:sparklineGroup manualMax="0" manualMin="0" displayEmptyCellsAs="gap" xr2:uid="{157B377F-BD60-4E3F-B9C3-0F2CE5CB5B6E}">
          <x14:colorSeries rgb="FF376092"/>
          <x14:colorNegative rgb="FFD00000"/>
          <x14:colorAxis rgb="FF000000"/>
          <x14:colorMarkers rgb="FFD00000"/>
          <x14:colorFirst rgb="FFD00000"/>
          <x14:colorLast rgb="FFD00000"/>
          <x14:colorHigh rgb="FFD00000"/>
          <x14:colorLow rgb="FFD00000"/>
          <x14:sparklines>
            <x14:sparkline>
              <xm:f>'Resultados generales'!B130:N130</xm:f>
              <xm:sqref>O130</xm:sqref>
            </x14:sparkline>
          </x14:sparklines>
        </x14:sparklineGroup>
        <x14:sparklineGroup manualMax="0" manualMin="0" displayEmptyCellsAs="gap" xr2:uid="{F4644DB5-8180-4CF3-9B7D-18E894CB38B5}">
          <x14:colorSeries rgb="FF376092"/>
          <x14:colorNegative rgb="FFD00000"/>
          <x14:colorAxis rgb="FF000000"/>
          <x14:colorMarkers rgb="FFD00000"/>
          <x14:colorFirst rgb="FFD00000"/>
          <x14:colorLast rgb="FFD00000"/>
          <x14:colorHigh rgb="FFD00000"/>
          <x14:colorLow rgb="FFD00000"/>
          <x14:sparklines>
            <x14:sparkline>
              <xm:f>'Resultados generales'!B178:N178</xm:f>
              <xm:sqref>O178</xm:sqref>
            </x14:sparkline>
          </x14:sparklines>
        </x14:sparklineGroup>
        <x14:sparklineGroup manualMax="0" manualMin="0" displayEmptyCellsAs="gap" xr2:uid="{695C9B3C-6C86-4E41-9103-011487F9C858}">
          <x14:colorSeries rgb="FF376092"/>
          <x14:colorNegative rgb="FFD00000"/>
          <x14:colorAxis rgb="FF000000"/>
          <x14:colorMarkers rgb="FFD00000"/>
          <x14:colorFirst rgb="FFD00000"/>
          <x14:colorLast rgb="FFD00000"/>
          <x14:colorHigh rgb="FFD00000"/>
          <x14:colorLow rgb="FFD00000"/>
          <x14:sparklines>
            <x14:sparkline>
              <xm:f>'Resultados generales'!B172:N172</xm:f>
              <xm:sqref>O172</xm:sqref>
            </x14:sparkline>
          </x14:sparklines>
        </x14:sparklineGroup>
        <x14:sparklineGroup manualMax="0" manualMin="0" displayEmptyCellsAs="gap" xr2:uid="{34AACCB2-9B89-4614-864A-2CBAE7F3CE24}">
          <x14:colorSeries rgb="FF376092"/>
          <x14:colorNegative rgb="FFD00000"/>
          <x14:colorAxis rgb="FF000000"/>
          <x14:colorMarkers rgb="FFD00000"/>
          <x14:colorFirst rgb="FFD00000"/>
          <x14:colorLast rgb="FFD00000"/>
          <x14:colorHigh rgb="FFD00000"/>
          <x14:colorLow rgb="FFD00000"/>
          <x14:sparklines>
            <x14:sparkline>
              <xm:f>'Resultados generales'!B166:N166</xm:f>
              <xm:sqref>O166</xm:sqref>
            </x14:sparkline>
          </x14:sparklines>
        </x14:sparklineGroup>
        <x14:sparklineGroup manualMax="0" manualMin="0" displayEmptyCellsAs="gap" xr2:uid="{1AB9F0B4-65D3-4B85-8DB3-E0EFFB661210}">
          <x14:colorSeries rgb="FF376092"/>
          <x14:colorNegative rgb="FFD00000"/>
          <x14:colorAxis rgb="FF000000"/>
          <x14:colorMarkers rgb="FFD00000"/>
          <x14:colorFirst rgb="FFD00000"/>
          <x14:colorLast rgb="FFD00000"/>
          <x14:colorHigh rgb="FFD00000"/>
          <x14:colorLow rgb="FFD00000"/>
          <x14:sparklines>
            <x14:sparkline>
              <xm:f>'Resultados generales'!B160:N160</xm:f>
              <xm:sqref>O160</xm:sqref>
            </x14:sparkline>
          </x14:sparklines>
        </x14:sparklineGroup>
        <x14:sparklineGroup manualMax="0" manualMin="0" displayEmptyCellsAs="gap" xr2:uid="{AC6F7CE4-5FDF-4F2C-9980-F0709F9511F2}">
          <x14:colorSeries rgb="FF376092"/>
          <x14:colorNegative rgb="FFD00000"/>
          <x14:colorAxis rgb="FF000000"/>
          <x14:colorMarkers rgb="FFD00000"/>
          <x14:colorFirst rgb="FFD00000"/>
          <x14:colorLast rgb="FFD00000"/>
          <x14:colorHigh rgb="FFD00000"/>
          <x14:colorLow rgb="FFD00000"/>
          <x14:sparklines>
            <x14:sparkline>
              <xm:f>'Resultados generales'!B208:N208</xm:f>
              <xm:sqref>O208</xm:sqref>
            </x14:sparkline>
          </x14:sparklines>
        </x14:sparklineGroup>
        <x14:sparklineGroup manualMax="0" manualMin="0" displayEmptyCellsAs="gap" xr2:uid="{8F351A46-BEED-48FB-ACA8-50C05142C92B}">
          <x14:colorSeries rgb="FF376092"/>
          <x14:colorNegative rgb="FFD00000"/>
          <x14:colorAxis rgb="FF000000"/>
          <x14:colorMarkers rgb="FFD00000"/>
          <x14:colorFirst rgb="FFD00000"/>
          <x14:colorLast rgb="FFD00000"/>
          <x14:colorHigh rgb="FFD00000"/>
          <x14:colorLow rgb="FFD00000"/>
          <x14:sparklines>
            <x14:sparkline>
              <xm:f>'Resultados generales'!B202:N202</xm:f>
              <xm:sqref>O202</xm:sqref>
            </x14:sparkline>
          </x14:sparklines>
        </x14:sparklineGroup>
        <x14:sparklineGroup manualMax="0" manualMin="0" displayEmptyCellsAs="gap" xr2:uid="{36DDED8D-165D-4EF1-8144-61B698862ED7}">
          <x14:colorSeries rgb="FF376092"/>
          <x14:colorNegative rgb="FFD00000"/>
          <x14:colorAxis rgb="FF000000"/>
          <x14:colorMarkers rgb="FFD00000"/>
          <x14:colorFirst rgb="FFD00000"/>
          <x14:colorLast rgb="FFD00000"/>
          <x14:colorHigh rgb="FFD00000"/>
          <x14:colorLow rgb="FFD00000"/>
          <x14:sparklines>
            <x14:sparkline>
              <xm:f>'Resultados generales'!B196:N196</xm:f>
              <xm:sqref>O196</xm:sqref>
            </x14:sparkline>
          </x14:sparklines>
        </x14:sparklineGroup>
        <x14:sparklineGroup manualMax="0" manualMin="0" displayEmptyCellsAs="gap" xr2:uid="{6FDFAE49-A549-4BCA-B0B9-3D21EE89D14D}">
          <x14:colorSeries rgb="FF376092"/>
          <x14:colorNegative rgb="FFD00000"/>
          <x14:colorAxis rgb="FF000000"/>
          <x14:colorMarkers rgb="FFD00000"/>
          <x14:colorFirst rgb="FFD00000"/>
          <x14:colorLast rgb="FFD00000"/>
          <x14:colorHigh rgb="FFD00000"/>
          <x14:colorLow rgb="FFD00000"/>
          <x14:sparklines>
            <x14:sparkline>
              <xm:f>'Resultados generales'!B190:N190</xm:f>
              <xm:sqref>O190</xm:sqref>
            </x14:sparkline>
          </x14:sparklines>
        </x14:sparklineGroup>
      </x14:sparklineGroup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239ED-67CE-4A84-BF48-5D62F9DF3974}">
  <sheetPr codeName="Hoja2"/>
  <dimension ref="A1:AB142"/>
  <sheetViews>
    <sheetView showGridLines="0" zoomScaleNormal="100" workbookViewId="0">
      <selection activeCell="D5" sqref="D5:K5"/>
    </sheetView>
  </sheetViews>
  <sheetFormatPr baseColWidth="10" defaultColWidth="10.88671875" defaultRowHeight="13.8" x14ac:dyDescent="0.25"/>
  <cols>
    <col min="1" max="1" width="34" style="8" bestFit="1" customWidth="1"/>
    <col min="2" max="2" width="15.109375" style="8" customWidth="1"/>
    <col min="3" max="3" width="12.109375" style="8" customWidth="1"/>
    <col min="4" max="4" width="15.44140625" style="8" bestFit="1" customWidth="1"/>
    <col min="5" max="6" width="12.109375" style="8" customWidth="1"/>
    <col min="7" max="7" width="15.44140625" style="8" bestFit="1" customWidth="1"/>
    <col min="8" max="8" width="12.109375" style="8" customWidth="1"/>
    <col min="9" max="9" width="12.88671875" style="8" customWidth="1"/>
    <col min="10" max="10" width="13.44140625" style="8" bestFit="1" customWidth="1"/>
    <col min="11" max="11" width="14.44140625" style="8" bestFit="1" customWidth="1"/>
    <col min="12" max="12" width="13.44140625" style="8" bestFit="1" customWidth="1"/>
    <col min="13" max="13" width="14.44140625" style="8" bestFit="1" customWidth="1"/>
    <col min="14" max="14" width="13.44140625" style="8" bestFit="1" customWidth="1"/>
    <col min="15" max="16384" width="10.88671875" style="8"/>
  </cols>
  <sheetData>
    <row r="1" spans="1:14" ht="14.4" thickBot="1" x14ac:dyDescent="0.3"/>
    <row r="2" spans="1:14" ht="14.25" customHeight="1" x14ac:dyDescent="0.25">
      <c r="D2" s="238" t="s">
        <v>1171</v>
      </c>
      <c r="E2" s="239"/>
      <c r="F2" s="239"/>
      <c r="G2" s="239"/>
      <c r="H2" s="239"/>
      <c r="I2" s="239"/>
      <c r="J2" s="226" t="s">
        <v>1191</v>
      </c>
      <c r="K2" s="227"/>
      <c r="M2" s="185"/>
    </row>
    <row r="3" spans="1:14" ht="14.25" customHeight="1" x14ac:dyDescent="0.25">
      <c r="D3" s="240"/>
      <c r="E3" s="241"/>
      <c r="F3" s="241"/>
      <c r="G3" s="241"/>
      <c r="H3" s="241"/>
      <c r="I3" s="241"/>
      <c r="J3" s="228"/>
      <c r="K3" s="229"/>
    </row>
    <row r="4" spans="1:14" ht="15" customHeight="1" thickBot="1" x14ac:dyDescent="0.3">
      <c r="D4" s="242"/>
      <c r="E4" s="243"/>
      <c r="F4" s="243"/>
      <c r="G4" s="243"/>
      <c r="H4" s="243"/>
      <c r="I4" s="243"/>
      <c r="J4" s="230"/>
      <c r="K4" s="231"/>
    </row>
    <row r="5" spans="1:14" ht="14.4" customHeight="1" thickBot="1" x14ac:dyDescent="0.3">
      <c r="D5" s="223" t="s">
        <v>1188</v>
      </c>
      <c r="E5" s="224"/>
      <c r="F5" s="224"/>
      <c r="G5" s="224"/>
      <c r="H5" s="224"/>
      <c r="I5" s="224"/>
      <c r="J5" s="224"/>
      <c r="K5" s="225"/>
    </row>
    <row r="10" spans="1:14" x14ac:dyDescent="0.25">
      <c r="A10" s="213" t="s">
        <v>33</v>
      </c>
      <c r="B10" s="213"/>
      <c r="C10" s="213"/>
      <c r="D10" s="213"/>
      <c r="E10" s="213"/>
      <c r="F10" s="213"/>
      <c r="G10" s="213"/>
      <c r="H10" s="213"/>
      <c r="I10" s="213"/>
      <c r="J10" s="213"/>
      <c r="K10" s="213"/>
      <c r="L10" s="213"/>
      <c r="M10" s="213"/>
      <c r="N10" s="213"/>
    </row>
    <row r="11" spans="1:14" x14ac:dyDescent="0.25">
      <c r="A11" s="9"/>
      <c r="B11" s="9"/>
      <c r="C11" s="9"/>
      <c r="D11" s="9"/>
      <c r="E11" s="9"/>
      <c r="F11" s="9"/>
      <c r="G11" s="9"/>
      <c r="H11" s="9"/>
      <c r="I11" s="9"/>
      <c r="J11" s="9"/>
      <c r="K11" s="9"/>
    </row>
    <row r="12" spans="1:14" ht="15" customHeight="1" x14ac:dyDescent="0.25">
      <c r="A12" s="248" t="s">
        <v>39</v>
      </c>
      <c r="B12" s="257" t="s">
        <v>40</v>
      </c>
      <c r="C12" s="258"/>
      <c r="D12" s="258"/>
      <c r="E12" s="258"/>
      <c r="F12" s="258"/>
      <c r="G12" s="258"/>
      <c r="H12" s="258"/>
      <c r="I12" s="258"/>
      <c r="J12" s="258"/>
      <c r="K12" s="258"/>
      <c r="L12" s="258"/>
      <c r="M12" s="258"/>
      <c r="N12" s="259"/>
    </row>
    <row r="13" spans="1:14" x14ac:dyDescent="0.25">
      <c r="A13" s="249"/>
      <c r="B13" s="189" t="s">
        <v>1172</v>
      </c>
      <c r="C13" s="189" t="s">
        <v>1173</v>
      </c>
      <c r="D13" s="189" t="s">
        <v>1174</v>
      </c>
      <c r="E13" s="189" t="s">
        <v>1175</v>
      </c>
      <c r="F13" s="189" t="s">
        <v>1176</v>
      </c>
      <c r="G13" s="189" t="s">
        <v>1177</v>
      </c>
      <c r="H13" s="189" t="s">
        <v>1178</v>
      </c>
      <c r="I13" s="189" t="s">
        <v>1179</v>
      </c>
      <c r="J13" s="189" t="s">
        <v>1180</v>
      </c>
      <c r="K13" s="189" t="s">
        <v>1181</v>
      </c>
      <c r="L13" s="189" t="s">
        <v>1183</v>
      </c>
      <c r="M13" s="189" t="s">
        <v>1185</v>
      </c>
      <c r="N13" s="190" t="s">
        <v>1189</v>
      </c>
    </row>
    <row r="14" spans="1:14" x14ac:dyDescent="0.25">
      <c r="A14" s="63" t="s">
        <v>37</v>
      </c>
      <c r="B14" s="202">
        <v>195554</v>
      </c>
      <c r="C14" s="203">
        <v>195317</v>
      </c>
      <c r="D14" s="203">
        <v>193973</v>
      </c>
      <c r="E14" s="203">
        <v>184217</v>
      </c>
      <c r="F14" s="203">
        <v>190204</v>
      </c>
      <c r="G14" s="203">
        <v>198549</v>
      </c>
      <c r="H14" s="203">
        <v>199298</v>
      </c>
      <c r="I14" s="203">
        <v>199491</v>
      </c>
      <c r="J14" s="203">
        <v>197973</v>
      </c>
      <c r="K14" s="203">
        <v>196956</v>
      </c>
      <c r="L14" s="203">
        <v>180770</v>
      </c>
      <c r="M14" s="203">
        <v>199771</v>
      </c>
      <c r="N14" s="204">
        <v>196498</v>
      </c>
    </row>
    <row r="15" spans="1:14" x14ac:dyDescent="0.25">
      <c r="A15" s="64" t="s">
        <v>28</v>
      </c>
      <c r="B15" s="205">
        <v>290774</v>
      </c>
      <c r="C15" s="29">
        <v>294200</v>
      </c>
      <c r="D15" s="29">
        <v>294160</v>
      </c>
      <c r="E15" s="29">
        <v>277978</v>
      </c>
      <c r="F15" s="29">
        <v>294807</v>
      </c>
      <c r="G15" s="29">
        <v>299991</v>
      </c>
      <c r="H15" s="29">
        <v>301016</v>
      </c>
      <c r="I15" s="29">
        <v>301566</v>
      </c>
      <c r="J15" s="29">
        <v>301483</v>
      </c>
      <c r="K15" s="29">
        <v>300277</v>
      </c>
      <c r="L15" s="29">
        <v>280129</v>
      </c>
      <c r="M15" s="29">
        <v>302155</v>
      </c>
      <c r="N15" s="206">
        <v>295452</v>
      </c>
    </row>
    <row r="16" spans="1:14" x14ac:dyDescent="0.25">
      <c r="A16" s="64" t="s">
        <v>36</v>
      </c>
      <c r="B16" s="205">
        <v>76754</v>
      </c>
      <c r="C16" s="29">
        <v>79782</v>
      </c>
      <c r="D16" s="29">
        <v>80154</v>
      </c>
      <c r="E16" s="29">
        <v>76923</v>
      </c>
      <c r="F16" s="29">
        <v>80149</v>
      </c>
      <c r="G16" s="29">
        <v>80866</v>
      </c>
      <c r="H16" s="29">
        <v>81689</v>
      </c>
      <c r="I16" s="29">
        <v>81752</v>
      </c>
      <c r="J16" s="29">
        <v>82370</v>
      </c>
      <c r="K16" s="29">
        <v>82690</v>
      </c>
      <c r="L16" s="29">
        <v>78961</v>
      </c>
      <c r="M16" s="29">
        <v>79881</v>
      </c>
      <c r="N16" s="206">
        <v>77316</v>
      </c>
    </row>
    <row r="17" spans="1:15" x14ac:dyDescent="0.25">
      <c r="A17" s="64" t="s">
        <v>26</v>
      </c>
      <c r="B17" s="205">
        <v>18544</v>
      </c>
      <c r="C17" s="29">
        <v>19074</v>
      </c>
      <c r="D17" s="29">
        <v>19290</v>
      </c>
      <c r="E17" s="29">
        <v>18460</v>
      </c>
      <c r="F17" s="29">
        <v>19195</v>
      </c>
      <c r="G17" s="29">
        <v>19260</v>
      </c>
      <c r="H17" s="29">
        <v>19490</v>
      </c>
      <c r="I17" s="29">
        <v>19404</v>
      </c>
      <c r="J17" s="29">
        <v>19507</v>
      </c>
      <c r="K17" s="29">
        <v>19520</v>
      </c>
      <c r="L17" s="29">
        <v>18684</v>
      </c>
      <c r="M17" s="29">
        <v>18638</v>
      </c>
      <c r="N17" s="206">
        <v>18273</v>
      </c>
    </row>
    <row r="18" spans="1:15" x14ac:dyDescent="0.25">
      <c r="A18" s="64" t="s">
        <v>35</v>
      </c>
      <c r="B18" s="205">
        <v>3677</v>
      </c>
      <c r="C18" s="29">
        <v>3795</v>
      </c>
      <c r="D18" s="29">
        <v>3796</v>
      </c>
      <c r="E18" s="29">
        <v>3691</v>
      </c>
      <c r="F18" s="29">
        <v>3847</v>
      </c>
      <c r="G18" s="29">
        <v>3853</v>
      </c>
      <c r="H18" s="29">
        <v>3888</v>
      </c>
      <c r="I18" s="29">
        <v>3874</v>
      </c>
      <c r="J18" s="29">
        <v>3883</v>
      </c>
      <c r="K18" s="29">
        <v>3879</v>
      </c>
      <c r="L18" s="29">
        <v>3809</v>
      </c>
      <c r="M18" s="29">
        <v>3783</v>
      </c>
      <c r="N18" s="206">
        <v>3708</v>
      </c>
    </row>
    <row r="19" spans="1:15" x14ac:dyDescent="0.25">
      <c r="A19" s="65" t="s">
        <v>34</v>
      </c>
      <c r="B19" s="205">
        <v>2194</v>
      </c>
      <c r="C19" s="29">
        <v>2234</v>
      </c>
      <c r="D19" s="29">
        <v>2268</v>
      </c>
      <c r="E19" s="29">
        <v>2230</v>
      </c>
      <c r="F19" s="29">
        <v>2262</v>
      </c>
      <c r="G19" s="29">
        <v>2274</v>
      </c>
      <c r="H19" s="29">
        <v>2283</v>
      </c>
      <c r="I19" s="29">
        <v>2307</v>
      </c>
      <c r="J19" s="29">
        <v>2347</v>
      </c>
      <c r="K19" s="29">
        <v>2339</v>
      </c>
      <c r="L19" s="29">
        <v>2315</v>
      </c>
      <c r="M19" s="29">
        <v>2272</v>
      </c>
      <c r="N19" s="206">
        <v>2230</v>
      </c>
    </row>
    <row r="20" spans="1:15" ht="14.4" x14ac:dyDescent="0.3">
      <c r="A20" s="198" t="s">
        <v>8</v>
      </c>
      <c r="B20" s="117">
        <v>587497</v>
      </c>
      <c r="C20" s="118">
        <v>594402</v>
      </c>
      <c r="D20" s="118">
        <v>593641</v>
      </c>
      <c r="E20" s="118">
        <v>563499</v>
      </c>
      <c r="F20" s="118">
        <v>590464</v>
      </c>
      <c r="G20" s="118">
        <v>604793</v>
      </c>
      <c r="H20" s="118">
        <v>607664</v>
      </c>
      <c r="I20" s="118">
        <v>608394</v>
      </c>
      <c r="J20" s="118">
        <v>607563</v>
      </c>
      <c r="K20" s="118">
        <v>605661</v>
      </c>
      <c r="L20" s="118">
        <v>564668</v>
      </c>
      <c r="M20" s="118">
        <v>606500</v>
      </c>
      <c r="N20" s="119">
        <v>593477</v>
      </c>
      <c r="O20" s="152"/>
    </row>
    <row r="21" spans="1:15" x14ac:dyDescent="0.25">
      <c r="A21" s="9"/>
      <c r="B21" s="9"/>
      <c r="C21" s="9"/>
      <c r="D21" s="9"/>
      <c r="E21" s="9"/>
      <c r="F21" s="9"/>
      <c r="G21" s="9"/>
      <c r="H21" s="9"/>
      <c r="I21" s="9"/>
      <c r="J21" s="9"/>
      <c r="K21" s="9"/>
    </row>
    <row r="22" spans="1:15" x14ac:dyDescent="0.25">
      <c r="A22" s="9"/>
      <c r="B22" s="9"/>
      <c r="C22" s="9"/>
      <c r="D22" s="9"/>
      <c r="E22" s="9"/>
      <c r="F22" s="9"/>
      <c r="G22" s="9"/>
      <c r="H22" s="9"/>
      <c r="I22" s="9"/>
      <c r="J22" s="9"/>
      <c r="K22" s="9"/>
    </row>
    <row r="23" spans="1:15" x14ac:dyDescent="0.25">
      <c r="A23" s="213" t="s">
        <v>42</v>
      </c>
      <c r="B23" s="213"/>
      <c r="C23" s="213"/>
      <c r="D23" s="213"/>
      <c r="E23" s="213"/>
      <c r="F23" s="213"/>
      <c r="G23" s="213"/>
      <c r="H23" s="213"/>
      <c r="I23" s="213"/>
      <c r="J23" s="213"/>
      <c r="K23" s="213"/>
      <c r="L23" s="213"/>
      <c r="M23" s="213"/>
      <c r="N23" s="213"/>
    </row>
    <row r="24" spans="1:15" x14ac:dyDescent="0.25">
      <c r="A24" s="9"/>
      <c r="B24" s="9"/>
      <c r="C24" s="9"/>
      <c r="D24" s="9"/>
      <c r="E24" s="9"/>
      <c r="F24" s="9"/>
      <c r="G24" s="9"/>
      <c r="H24" s="9"/>
      <c r="I24" s="9"/>
      <c r="J24" s="9"/>
      <c r="K24" s="9"/>
    </row>
    <row r="25" spans="1:15" x14ac:dyDescent="0.25">
      <c r="A25" s="248" t="s">
        <v>41</v>
      </c>
      <c r="B25" s="245" t="s">
        <v>30</v>
      </c>
      <c r="C25" s="246"/>
      <c r="D25" s="246"/>
      <c r="E25" s="246"/>
      <c r="F25" s="246"/>
      <c r="G25" s="246"/>
      <c r="H25" s="246"/>
      <c r="I25" s="246"/>
      <c r="J25" s="246"/>
      <c r="K25" s="246"/>
      <c r="L25" s="246"/>
      <c r="M25" s="246"/>
      <c r="N25" s="247"/>
    </row>
    <row r="26" spans="1:15" x14ac:dyDescent="0.25">
      <c r="A26" s="249"/>
      <c r="B26" s="21" t="s">
        <v>1172</v>
      </c>
      <c r="C26" s="22" t="s">
        <v>1173</v>
      </c>
      <c r="D26" s="22" t="s">
        <v>1174</v>
      </c>
      <c r="E26" s="22" t="s">
        <v>1175</v>
      </c>
      <c r="F26" s="22" t="s">
        <v>1176</v>
      </c>
      <c r="G26" s="22" t="s">
        <v>1177</v>
      </c>
      <c r="H26" s="22" t="s">
        <v>1178</v>
      </c>
      <c r="I26" s="22" t="s">
        <v>1179</v>
      </c>
      <c r="J26" s="22" t="s">
        <v>1180</v>
      </c>
      <c r="K26" s="22" t="s">
        <v>1181</v>
      </c>
      <c r="L26" s="22" t="s">
        <v>1183</v>
      </c>
      <c r="M26" s="22" t="s">
        <v>1185</v>
      </c>
      <c r="N26" s="51" t="s">
        <v>1189</v>
      </c>
    </row>
    <row r="27" spans="1:15" x14ac:dyDescent="0.25">
      <c r="A27" s="24" t="s">
        <v>43</v>
      </c>
      <c r="B27" s="39">
        <v>1357674</v>
      </c>
      <c r="C27" s="40">
        <v>1151149</v>
      </c>
      <c r="D27" s="40">
        <v>939674</v>
      </c>
      <c r="E27" s="40">
        <v>832097</v>
      </c>
      <c r="F27" s="40">
        <v>876979</v>
      </c>
      <c r="G27" s="40">
        <v>802930</v>
      </c>
      <c r="H27" s="40">
        <v>977447</v>
      </c>
      <c r="I27" s="40">
        <v>952045</v>
      </c>
      <c r="J27" s="40">
        <v>927927</v>
      </c>
      <c r="K27" s="40">
        <v>894558</v>
      </c>
      <c r="L27" s="40">
        <v>784482</v>
      </c>
      <c r="M27" s="40">
        <v>708156</v>
      </c>
      <c r="N27" s="41">
        <v>1267445</v>
      </c>
    </row>
    <row r="28" spans="1:15" x14ac:dyDescent="0.25">
      <c r="A28" s="25" t="s">
        <v>44</v>
      </c>
      <c r="B28" s="27">
        <v>894143</v>
      </c>
      <c r="C28" s="29">
        <v>836189</v>
      </c>
      <c r="D28" s="29">
        <v>842835</v>
      </c>
      <c r="E28" s="29">
        <v>742556</v>
      </c>
      <c r="F28" s="29">
        <v>905263</v>
      </c>
      <c r="G28" s="29">
        <v>909183</v>
      </c>
      <c r="H28" s="29">
        <v>885382</v>
      </c>
      <c r="I28" s="29">
        <v>803542</v>
      </c>
      <c r="J28" s="29">
        <v>830495</v>
      </c>
      <c r="K28" s="29">
        <v>828131</v>
      </c>
      <c r="L28" s="29">
        <v>952871</v>
      </c>
      <c r="M28" s="29">
        <v>1453623</v>
      </c>
      <c r="N28" s="30">
        <v>870180</v>
      </c>
    </row>
    <row r="29" spans="1:15" x14ac:dyDescent="0.25">
      <c r="A29" s="26" t="s">
        <v>45</v>
      </c>
      <c r="B29" s="28">
        <v>355369</v>
      </c>
      <c r="C29" s="31">
        <v>281915</v>
      </c>
      <c r="D29" s="31">
        <v>293232</v>
      </c>
      <c r="E29" s="31">
        <v>306550</v>
      </c>
      <c r="F29" s="31">
        <v>312994</v>
      </c>
      <c r="G29" s="31">
        <v>305075</v>
      </c>
      <c r="H29" s="31">
        <v>324389</v>
      </c>
      <c r="I29" s="31">
        <v>297783</v>
      </c>
      <c r="J29" s="31">
        <v>314285</v>
      </c>
      <c r="K29" s="31">
        <v>318073</v>
      </c>
      <c r="L29" s="31">
        <v>300213</v>
      </c>
      <c r="M29" s="31">
        <v>352253</v>
      </c>
      <c r="N29" s="32">
        <v>378804</v>
      </c>
    </row>
    <row r="30" spans="1:15" x14ac:dyDescent="0.25">
      <c r="A30" s="9"/>
      <c r="B30" s="9"/>
      <c r="C30" s="9"/>
      <c r="D30" s="9"/>
      <c r="E30" s="9"/>
      <c r="F30" s="9"/>
      <c r="G30" s="9"/>
      <c r="H30" s="9"/>
      <c r="I30" s="9"/>
      <c r="J30" s="9"/>
      <c r="K30" s="9"/>
    </row>
    <row r="31" spans="1:15" x14ac:dyDescent="0.25">
      <c r="A31" s="9"/>
      <c r="B31" s="9"/>
      <c r="C31" s="9"/>
      <c r="D31" s="9"/>
      <c r="E31" s="9"/>
      <c r="F31" s="9"/>
      <c r="G31" s="9"/>
      <c r="H31" s="9"/>
      <c r="I31" s="9"/>
      <c r="J31" s="9"/>
      <c r="K31" s="9"/>
    </row>
    <row r="32" spans="1:15" x14ac:dyDescent="0.25">
      <c r="A32" s="9"/>
      <c r="B32" s="9"/>
      <c r="C32" s="9"/>
      <c r="D32" s="9"/>
      <c r="E32" s="9"/>
      <c r="F32" s="9"/>
      <c r="G32" s="9"/>
      <c r="H32" s="9"/>
      <c r="I32" s="9"/>
      <c r="J32" s="9"/>
      <c r="K32" s="9"/>
    </row>
    <row r="33" spans="1:28" x14ac:dyDescent="0.25">
      <c r="A33" s="248" t="s">
        <v>41</v>
      </c>
      <c r="B33" s="245" t="s">
        <v>90</v>
      </c>
      <c r="C33" s="246"/>
      <c r="D33" s="246"/>
      <c r="E33" s="246"/>
      <c r="F33" s="246"/>
      <c r="G33" s="246"/>
      <c r="H33" s="246"/>
      <c r="I33" s="246"/>
      <c r="J33" s="246"/>
      <c r="K33" s="246"/>
      <c r="L33" s="246"/>
      <c r="M33" s="246"/>
      <c r="N33" s="247"/>
    </row>
    <row r="34" spans="1:28" x14ac:dyDescent="0.25">
      <c r="A34" s="249"/>
      <c r="B34" s="21" t="s">
        <v>1172</v>
      </c>
      <c r="C34" s="22" t="s">
        <v>1173</v>
      </c>
      <c r="D34" s="22" t="s">
        <v>1174</v>
      </c>
      <c r="E34" s="22" t="s">
        <v>1175</v>
      </c>
      <c r="F34" s="22" t="s">
        <v>1176</v>
      </c>
      <c r="G34" s="22" t="s">
        <v>1177</v>
      </c>
      <c r="H34" s="22" t="s">
        <v>1178</v>
      </c>
      <c r="I34" s="22" t="s">
        <v>1179</v>
      </c>
      <c r="J34" s="22" t="s">
        <v>1180</v>
      </c>
      <c r="K34" s="22" t="s">
        <v>1181</v>
      </c>
      <c r="L34" s="22" t="s">
        <v>1183</v>
      </c>
      <c r="M34" s="22" t="s">
        <v>1185</v>
      </c>
      <c r="N34" s="51" t="s">
        <v>1189</v>
      </c>
    </row>
    <row r="35" spans="1:28" x14ac:dyDescent="0.25">
      <c r="A35" s="24" t="s">
        <v>43</v>
      </c>
      <c r="B35" s="44">
        <v>0.87541906618172172</v>
      </c>
      <c r="C35" s="45">
        <v>-0.1521167820846536</v>
      </c>
      <c r="D35" s="45">
        <v>-0.1837077563373638</v>
      </c>
      <c r="E35" s="45">
        <v>-0.11448332081126007</v>
      </c>
      <c r="F35" s="45">
        <v>5.3938423044428717E-2</v>
      </c>
      <c r="G35" s="45">
        <v>-8.4436457429425335E-2</v>
      </c>
      <c r="H35" s="45">
        <v>0.2173502048746466</v>
      </c>
      <c r="I35" s="45">
        <v>-2.5988109841249704E-2</v>
      </c>
      <c r="J35" s="45">
        <v>-2.533283615795472E-2</v>
      </c>
      <c r="K35" s="45">
        <v>-3.596080295109421E-2</v>
      </c>
      <c r="L35" s="45">
        <v>-0.12305071331316694</v>
      </c>
      <c r="M35" s="45">
        <v>-9.7294775405936659E-2</v>
      </c>
      <c r="N35" s="46">
        <v>0.78978219488361323</v>
      </c>
    </row>
    <row r="36" spans="1:28" x14ac:dyDescent="0.25">
      <c r="A36" s="25" t="s">
        <v>44</v>
      </c>
      <c r="B36" s="33">
        <v>-0.39734943559410224</v>
      </c>
      <c r="C36" s="34">
        <v>-6.4815135833977341E-2</v>
      </c>
      <c r="D36" s="34">
        <v>7.9479639172483733E-3</v>
      </c>
      <c r="E36" s="34">
        <v>-0.11897821044451168</v>
      </c>
      <c r="F36" s="34">
        <v>0.21911748070179218</v>
      </c>
      <c r="G36" s="34">
        <v>4.3302333134127872E-3</v>
      </c>
      <c r="H36" s="34">
        <v>-2.617844812320512E-2</v>
      </c>
      <c r="I36" s="34">
        <v>-9.2434677913036403E-2</v>
      </c>
      <c r="J36" s="34">
        <v>3.3542739520771782E-2</v>
      </c>
      <c r="K36" s="34">
        <v>-2.846495162523555E-3</v>
      </c>
      <c r="L36" s="34">
        <v>0.15062834261729122</v>
      </c>
      <c r="M36" s="34">
        <v>0.52551919409867653</v>
      </c>
      <c r="N36" s="35">
        <v>-0.40137160735624022</v>
      </c>
    </row>
    <row r="37" spans="1:28" x14ac:dyDescent="0.25">
      <c r="A37" s="26" t="s">
        <v>45</v>
      </c>
      <c r="B37" s="36">
        <v>7.3976022315505707E-2</v>
      </c>
      <c r="C37" s="37">
        <v>-0.20669782676598128</v>
      </c>
      <c r="D37" s="37">
        <v>4.0143305606299771E-2</v>
      </c>
      <c r="E37" s="37">
        <v>4.5417962568887436E-2</v>
      </c>
      <c r="F37" s="37">
        <v>2.1021040613276792E-2</v>
      </c>
      <c r="G37" s="37">
        <v>-2.5300804488264952E-2</v>
      </c>
      <c r="H37" s="37">
        <v>6.3309022371547979E-2</v>
      </c>
      <c r="I37" s="37">
        <v>-8.2018810748823168E-2</v>
      </c>
      <c r="J37" s="37">
        <v>5.5416192327970369E-2</v>
      </c>
      <c r="K37" s="37">
        <v>1.2052754665351512E-2</v>
      </c>
      <c r="L37" s="37">
        <v>-5.6150632087602528E-2</v>
      </c>
      <c r="M37" s="37">
        <v>0.17334359271583843</v>
      </c>
      <c r="N37" s="38">
        <v>7.5374801634052802E-2</v>
      </c>
    </row>
    <row r="38" spans="1:28" x14ac:dyDescent="0.25">
      <c r="A38" s="9"/>
      <c r="B38" s="9"/>
      <c r="C38" s="9"/>
      <c r="D38" s="9"/>
      <c r="E38" s="9"/>
      <c r="F38" s="9"/>
      <c r="G38" s="9"/>
      <c r="H38" s="9"/>
      <c r="I38" s="9"/>
      <c r="J38" s="9"/>
      <c r="K38" s="9"/>
    </row>
    <row r="39" spans="1:28" x14ac:dyDescent="0.25">
      <c r="A39" s="9"/>
      <c r="B39" s="9"/>
      <c r="C39" s="9"/>
      <c r="D39" s="9"/>
      <c r="E39" s="9"/>
      <c r="F39" s="9"/>
      <c r="G39" s="9"/>
      <c r="H39" s="9"/>
      <c r="I39" s="9"/>
      <c r="J39" s="9"/>
      <c r="K39" s="9"/>
    </row>
    <row r="40" spans="1:28" x14ac:dyDescent="0.25">
      <c r="A40" s="9"/>
      <c r="B40" s="9"/>
      <c r="C40" s="9"/>
      <c r="D40" s="9"/>
      <c r="E40" s="9"/>
      <c r="F40" s="9"/>
      <c r="G40" s="9"/>
      <c r="H40" s="9"/>
      <c r="I40" s="9"/>
      <c r="J40" s="9"/>
      <c r="K40" s="9"/>
    </row>
    <row r="41" spans="1:28" x14ac:dyDescent="0.25">
      <c r="A41" s="248" t="s">
        <v>41</v>
      </c>
      <c r="B41" s="245" t="s">
        <v>46</v>
      </c>
      <c r="C41" s="246"/>
      <c r="D41" s="246"/>
      <c r="E41" s="246"/>
      <c r="F41" s="246"/>
      <c r="G41" s="246"/>
      <c r="H41" s="246"/>
      <c r="I41" s="246"/>
      <c r="J41" s="246"/>
      <c r="K41" s="246"/>
      <c r="L41" s="246"/>
      <c r="M41" s="246"/>
      <c r="N41" s="247"/>
    </row>
    <row r="42" spans="1:28" x14ac:dyDescent="0.25">
      <c r="A42" s="249"/>
      <c r="B42" s="21" t="s">
        <v>1172</v>
      </c>
      <c r="C42" s="22" t="s">
        <v>1173</v>
      </c>
      <c r="D42" s="22" t="s">
        <v>1174</v>
      </c>
      <c r="E42" s="22" t="s">
        <v>1175</v>
      </c>
      <c r="F42" s="22" t="s">
        <v>1176</v>
      </c>
      <c r="G42" s="22" t="s">
        <v>1177</v>
      </c>
      <c r="H42" s="22" t="s">
        <v>1178</v>
      </c>
      <c r="I42" s="22" t="s">
        <v>1179</v>
      </c>
      <c r="J42" s="22" t="s">
        <v>1180</v>
      </c>
      <c r="K42" s="22" t="s">
        <v>1181</v>
      </c>
      <c r="L42" s="22" t="s">
        <v>1183</v>
      </c>
      <c r="M42" s="22" t="s">
        <v>1185</v>
      </c>
      <c r="N42" s="51" t="s">
        <v>1189</v>
      </c>
      <c r="O42" s="80"/>
      <c r="P42" s="81"/>
      <c r="Q42" s="81"/>
      <c r="R42" s="81"/>
      <c r="S42" s="81"/>
      <c r="T42" s="81"/>
      <c r="U42" s="81"/>
      <c r="V42" s="81"/>
      <c r="W42" s="81"/>
      <c r="X42" s="81"/>
      <c r="Y42" s="81"/>
      <c r="Z42" s="81"/>
      <c r="AA42" s="81"/>
      <c r="AB42" s="81"/>
    </row>
    <row r="43" spans="1:28" x14ac:dyDescent="0.25">
      <c r="A43" s="24" t="s">
        <v>43</v>
      </c>
      <c r="B43" s="44">
        <v>-9.4370083499930202E-2</v>
      </c>
      <c r="C43" s="45">
        <v>-4.2610152106607194E-2</v>
      </c>
      <c r="D43" s="45">
        <v>-3.4225058695148969E-2</v>
      </c>
      <c r="E43" s="45">
        <v>-0.25552045878658231</v>
      </c>
      <c r="F43" s="45">
        <v>-8.6611196384458092E-2</v>
      </c>
      <c r="G43" s="45">
        <v>-0.11903210826442825</v>
      </c>
      <c r="H43" s="45">
        <v>-4.0142061416590942E-2</v>
      </c>
      <c r="I43" s="45">
        <v>-6.4490554937704489E-2</v>
      </c>
      <c r="J43" s="45">
        <v>-1.1023428489280004E-2</v>
      </c>
      <c r="K43" s="45">
        <v>-7.3345310225719162E-2</v>
      </c>
      <c r="L43" s="45">
        <v>-9.3108506941433924E-2</v>
      </c>
      <c r="M43" s="191">
        <v>-2.1790750775971743E-2</v>
      </c>
      <c r="N43" s="46">
        <v>-2.1790750775971743E-2</v>
      </c>
      <c r="O43" s="29"/>
      <c r="P43" s="29"/>
      <c r="Q43" s="29"/>
      <c r="R43" s="29"/>
      <c r="S43" s="29"/>
      <c r="T43" s="29"/>
      <c r="U43" s="29"/>
      <c r="V43" s="29"/>
      <c r="W43" s="29"/>
      <c r="X43" s="29"/>
      <c r="Y43" s="29"/>
      <c r="Z43" s="29"/>
      <c r="AA43" s="29"/>
      <c r="AB43" s="29"/>
    </row>
    <row r="44" spans="1:28" x14ac:dyDescent="0.25">
      <c r="A44" s="25" t="s">
        <v>44</v>
      </c>
      <c r="B44" s="33">
        <v>-3.6920563213689458E-2</v>
      </c>
      <c r="C44" s="34">
        <v>-1.7389727736122299E-2</v>
      </c>
      <c r="D44" s="34">
        <v>2.2421444142113412E-3</v>
      </c>
      <c r="E44" s="34">
        <v>-0.19019835469437957</v>
      </c>
      <c r="F44" s="34">
        <v>-0.10814384521495411</v>
      </c>
      <c r="G44" s="34">
        <v>-9.659191170972678E-2</v>
      </c>
      <c r="H44" s="34">
        <v>-0.12926673523016846</v>
      </c>
      <c r="I44" s="34">
        <v>-0.13843456322366221</v>
      </c>
      <c r="J44" s="34">
        <v>-4.8468604889516084E-2</v>
      </c>
      <c r="K44" s="34">
        <v>-5.0384794776119401E-2</v>
      </c>
      <c r="L44" s="34">
        <v>-6.7378086975586074E-2</v>
      </c>
      <c r="M44" s="192">
        <v>-2.0261052892664475E-2</v>
      </c>
      <c r="N44" s="35">
        <v>-2.0261052892664475E-2</v>
      </c>
      <c r="O44" s="29"/>
      <c r="P44" s="29"/>
      <c r="Q44" s="29"/>
      <c r="R44" s="29"/>
      <c r="S44" s="29"/>
      <c r="T44" s="29"/>
      <c r="U44" s="29"/>
      <c r="V44" s="29"/>
      <c r="W44" s="29"/>
      <c r="X44" s="29"/>
      <c r="Y44" s="29"/>
      <c r="Z44" s="29"/>
      <c r="AA44" s="29"/>
      <c r="AB44" s="29"/>
    </row>
    <row r="45" spans="1:28" x14ac:dyDescent="0.25">
      <c r="A45" s="26" t="s">
        <v>45</v>
      </c>
      <c r="B45" s="36">
        <v>-0.25873730385804111</v>
      </c>
      <c r="C45" s="37">
        <v>-0.17426603759658893</v>
      </c>
      <c r="D45" s="37">
        <v>-1.40826573186378E-2</v>
      </c>
      <c r="E45" s="37">
        <v>4.1471310942430235E-2</v>
      </c>
      <c r="F45" s="37">
        <v>9.3703882393007157E-2</v>
      </c>
      <c r="G45" s="37">
        <v>1.8466421650517876E-2</v>
      </c>
      <c r="H45" s="37">
        <v>3.2185509172582574E-2</v>
      </c>
      <c r="I45" s="37">
        <v>4.9097802880461561E-2</v>
      </c>
      <c r="J45" s="37">
        <v>2.5024895567942267E-3</v>
      </c>
      <c r="K45" s="37">
        <v>4.9615632495498552E-2</v>
      </c>
      <c r="L45" s="37">
        <v>1.9457330707873042E-3</v>
      </c>
      <c r="M45" s="193">
        <v>6.4559023968618068E-2</v>
      </c>
      <c r="N45" s="38">
        <v>6.4559023968618068E-2</v>
      </c>
      <c r="O45" s="29"/>
      <c r="P45" s="29"/>
      <c r="Q45" s="29"/>
      <c r="R45" s="29"/>
      <c r="S45" s="29"/>
      <c r="T45" s="29"/>
      <c r="U45" s="29"/>
      <c r="V45" s="29"/>
      <c r="W45" s="29"/>
      <c r="X45" s="29"/>
      <c r="Y45" s="29"/>
      <c r="Z45" s="29"/>
      <c r="AA45" s="29"/>
      <c r="AB45" s="29"/>
    </row>
    <row r="46" spans="1:28" x14ac:dyDescent="0.25">
      <c r="A46" s="9"/>
      <c r="B46" s="9"/>
      <c r="C46" s="9"/>
      <c r="D46" s="9"/>
      <c r="E46" s="9"/>
      <c r="F46" s="9"/>
      <c r="G46" s="9"/>
      <c r="H46" s="9"/>
      <c r="I46" s="9"/>
      <c r="J46" s="9"/>
      <c r="K46" s="9"/>
    </row>
    <row r="47" spans="1:28" x14ac:dyDescent="0.25">
      <c r="A47" s="9"/>
      <c r="B47" s="9"/>
      <c r="C47" s="9"/>
      <c r="D47" s="9"/>
      <c r="E47" s="9"/>
      <c r="F47" s="9"/>
      <c r="G47" s="9"/>
      <c r="H47" s="9"/>
      <c r="I47" s="9"/>
      <c r="J47" s="9"/>
      <c r="K47" s="9"/>
    </row>
    <row r="48" spans="1:28" x14ac:dyDescent="0.25">
      <c r="A48" s="9"/>
      <c r="B48" s="9"/>
      <c r="C48" s="9"/>
      <c r="D48" s="9"/>
      <c r="E48" s="9"/>
      <c r="F48" s="9"/>
      <c r="G48" s="9"/>
      <c r="H48" s="9"/>
      <c r="I48" s="9"/>
      <c r="J48" s="9"/>
      <c r="K48" s="9"/>
    </row>
    <row r="49" spans="1:14" x14ac:dyDescent="0.25">
      <c r="A49" s="244" t="s">
        <v>21</v>
      </c>
      <c r="B49" s="244"/>
      <c r="C49" s="244"/>
      <c r="D49" s="244"/>
      <c r="E49" s="244"/>
      <c r="F49" s="244"/>
      <c r="G49" s="244"/>
      <c r="H49" s="244"/>
      <c r="I49" s="244"/>
      <c r="J49" s="244"/>
      <c r="K49" s="244"/>
      <c r="L49" s="244"/>
      <c r="M49" s="244"/>
      <c r="N49" s="244"/>
    </row>
    <row r="50" spans="1:14" ht="14.4" x14ac:dyDescent="0.3">
      <c r="A50"/>
      <c r="B50" s="9"/>
      <c r="C50" s="9"/>
      <c r="D50" s="9"/>
      <c r="E50" s="9"/>
      <c r="F50" s="9"/>
      <c r="G50" s="9"/>
      <c r="H50" s="9"/>
      <c r="I50" s="9"/>
      <c r="J50" s="9"/>
      <c r="K50" s="9"/>
    </row>
    <row r="51" spans="1:14" x14ac:dyDescent="0.25">
      <c r="A51" s="9"/>
      <c r="B51" s="9"/>
      <c r="C51" s="9"/>
      <c r="D51" s="9"/>
      <c r="E51" s="9"/>
      <c r="F51" s="9"/>
      <c r="G51" s="9"/>
      <c r="H51" s="9"/>
      <c r="I51" s="9"/>
      <c r="J51" s="9"/>
      <c r="K51" s="9"/>
    </row>
    <row r="52" spans="1:14" ht="33.6" customHeight="1" x14ac:dyDescent="0.25">
      <c r="A52" s="153" t="s">
        <v>9</v>
      </c>
      <c r="B52" s="155" t="s">
        <v>1172</v>
      </c>
      <c r="C52" s="156" t="s">
        <v>1185</v>
      </c>
      <c r="D52" s="157" t="s">
        <v>1189</v>
      </c>
      <c r="E52" s="70" t="str">
        <f>"Particip. % en el total "&amp;D52</f>
        <v>Particip. % en el total ene-26</v>
      </c>
      <c r="F52" s="153" t="str">
        <f>"Δ% "&amp;D52&amp;" - "&amp;C52</f>
        <v>Δ% ene-26 - dic-25</v>
      </c>
      <c r="G52" s="10" t="s">
        <v>1170</v>
      </c>
      <c r="H52" s="73" t="str">
        <f>"Δ% Anual "&amp;D52</f>
        <v>Δ% Anual ene-26</v>
      </c>
      <c r="I52" s="10" t="s">
        <v>1170</v>
      </c>
    </row>
    <row r="53" spans="1:14" ht="14.4" x14ac:dyDescent="0.3">
      <c r="A53" s="154" t="s">
        <v>62</v>
      </c>
      <c r="B53" s="39">
        <v>1527572</v>
      </c>
      <c r="C53" s="40">
        <v>1585066</v>
      </c>
      <c r="D53" s="41">
        <v>1549881</v>
      </c>
      <c r="E53" s="121">
        <f t="shared" ref="E53:E74" si="0">D53/$D$75</f>
        <v>0.16807799764911316</v>
      </c>
      <c r="F53" s="122">
        <f t="shared" ref="F53:F73" si="1">(D53-C53)/C53</f>
        <v>-2.2197813844975541E-2</v>
      </c>
      <c r="G53" s="121">
        <f t="shared" ref="G53:G73" si="2">(D53-C53)/$C$75</f>
        <v>-3.7632992277990213E-3</v>
      </c>
      <c r="H53" s="122">
        <f t="shared" ref="H53:H73" si="3">(D53-B53)/B53</f>
        <v>1.4604221601338594E-2</v>
      </c>
      <c r="I53" s="121">
        <f t="shared" ref="I53:I73" si="4">(D53-B53)/$B$75</f>
        <v>2.4573756739084841E-3</v>
      </c>
      <c r="J53"/>
      <c r="K53"/>
      <c r="L53"/>
    </row>
    <row r="54" spans="1:14" ht="14.4" x14ac:dyDescent="0.3">
      <c r="A54" s="154" t="s">
        <v>102</v>
      </c>
      <c r="B54" s="27">
        <v>1163770</v>
      </c>
      <c r="C54" s="29">
        <v>1222393</v>
      </c>
      <c r="D54" s="30">
        <v>1229811</v>
      </c>
      <c r="E54" s="121">
        <f t="shared" si="0"/>
        <v>0.13336776847180754</v>
      </c>
      <c r="F54" s="122">
        <f t="shared" si="1"/>
        <v>6.0684248028252778E-3</v>
      </c>
      <c r="G54" s="121">
        <f t="shared" si="2"/>
        <v>7.9341064862336621E-4</v>
      </c>
      <c r="H54" s="122">
        <f t="shared" si="3"/>
        <v>5.6747467283054215E-2</v>
      </c>
      <c r="I54" s="121">
        <f t="shared" si="4"/>
        <v>7.2745325599798379E-3</v>
      </c>
      <c r="J54"/>
      <c r="K54"/>
      <c r="L54"/>
    </row>
    <row r="55" spans="1:14" ht="14.4" x14ac:dyDescent="0.3">
      <c r="A55" s="154" t="s">
        <v>101</v>
      </c>
      <c r="B55" s="27">
        <v>1241149</v>
      </c>
      <c r="C55" s="29">
        <v>1252392</v>
      </c>
      <c r="D55" s="30">
        <v>1214762</v>
      </c>
      <c r="E55" s="121">
        <f t="shared" si="0"/>
        <v>0.13173576847527779</v>
      </c>
      <c r="F55" s="122">
        <f t="shared" si="1"/>
        <v>-3.0046503011836551E-2</v>
      </c>
      <c r="G55" s="121">
        <f t="shared" si="2"/>
        <v>-4.0248102868289662E-3</v>
      </c>
      <c r="H55" s="122">
        <f t="shared" si="3"/>
        <v>-2.126013879074954E-2</v>
      </c>
      <c r="I55" s="121">
        <f t="shared" si="4"/>
        <v>-2.9065745621687736E-3</v>
      </c>
      <c r="J55"/>
      <c r="K55"/>
      <c r="L55"/>
    </row>
    <row r="56" spans="1:14" ht="14.4" x14ac:dyDescent="0.3">
      <c r="A56" s="154" t="s">
        <v>11</v>
      </c>
      <c r="B56" s="27">
        <v>964596</v>
      </c>
      <c r="C56" s="29">
        <v>1023949</v>
      </c>
      <c r="D56" s="30">
        <v>994995</v>
      </c>
      <c r="E56" s="121">
        <f t="shared" si="0"/>
        <v>0.10790297272557013</v>
      </c>
      <c r="F56" s="122">
        <f t="shared" si="1"/>
        <v>-2.8276798942134813E-2</v>
      </c>
      <c r="G56" s="121">
        <f t="shared" si="2"/>
        <v>-3.0968471178539963E-3</v>
      </c>
      <c r="H56" s="122">
        <f t="shared" si="3"/>
        <v>3.1514748143264125E-2</v>
      </c>
      <c r="I56" s="121">
        <f t="shared" si="4"/>
        <v>3.3485034340913536E-3</v>
      </c>
      <c r="J56"/>
      <c r="K56"/>
      <c r="L56"/>
    </row>
    <row r="57" spans="1:14" ht="14.4" x14ac:dyDescent="0.3">
      <c r="A57" s="154" t="s">
        <v>10</v>
      </c>
      <c r="B57" s="27">
        <v>746072</v>
      </c>
      <c r="C57" s="29">
        <v>736007</v>
      </c>
      <c r="D57" s="30">
        <v>737966</v>
      </c>
      <c r="E57" s="121">
        <f>D57/$D$75</f>
        <v>8.0029271675132116E-2</v>
      </c>
      <c r="F57" s="122">
        <f t="shared" si="1"/>
        <v>2.6616594679126694E-3</v>
      </c>
      <c r="G57" s="121">
        <f t="shared" si="2"/>
        <v>2.0952971968902324E-4</v>
      </c>
      <c r="H57" s="122">
        <f t="shared" si="3"/>
        <v>-1.086490311926999E-2</v>
      </c>
      <c r="I57" s="121">
        <f>(D57-B57)/$B$75</f>
        <v>-8.9289018838595064E-4</v>
      </c>
      <c r="J57"/>
      <c r="K57"/>
      <c r="L57"/>
    </row>
    <row r="58" spans="1:14" ht="14.4" x14ac:dyDescent="0.3">
      <c r="A58" s="154" t="s">
        <v>13</v>
      </c>
      <c r="B58" s="27">
        <v>555682</v>
      </c>
      <c r="C58" s="29">
        <v>574274</v>
      </c>
      <c r="D58" s="30">
        <v>571245</v>
      </c>
      <c r="E58" s="121">
        <f t="shared" si="0"/>
        <v>6.1949088844283948E-2</v>
      </c>
      <c r="F58" s="122">
        <f t="shared" si="1"/>
        <v>-5.2744856984644961E-3</v>
      </c>
      <c r="G58" s="121">
        <f t="shared" si="2"/>
        <v>-3.2397423222973526E-4</v>
      </c>
      <c r="H58" s="122">
        <f t="shared" si="3"/>
        <v>2.8007025600973217E-2</v>
      </c>
      <c r="I58" s="121">
        <f t="shared" si="4"/>
        <v>1.7142918827844252E-3</v>
      </c>
      <c r="J58"/>
      <c r="K58"/>
      <c r="L58"/>
    </row>
    <row r="59" spans="1:14" ht="14.4" x14ac:dyDescent="0.3">
      <c r="A59" s="154" t="s">
        <v>15</v>
      </c>
      <c r="B59" s="27">
        <v>459715</v>
      </c>
      <c r="C59" s="29">
        <v>486558</v>
      </c>
      <c r="D59" s="30">
        <v>461371</v>
      </c>
      <c r="E59" s="121">
        <f t="shared" si="0"/>
        <v>5.0033721203995012E-2</v>
      </c>
      <c r="F59" s="122">
        <f t="shared" si="1"/>
        <v>-5.1765668224548769E-2</v>
      </c>
      <c r="G59" s="121">
        <f t="shared" si="2"/>
        <v>-2.6939382592176767E-3</v>
      </c>
      <c r="H59" s="122">
        <f t="shared" si="3"/>
        <v>3.6022318175391276E-3</v>
      </c>
      <c r="I59" s="121">
        <f t="shared" si="4"/>
        <v>1.8241131901889146E-4</v>
      </c>
      <c r="J59"/>
      <c r="K59"/>
      <c r="L59"/>
    </row>
    <row r="60" spans="1:14" ht="14.4" x14ac:dyDescent="0.3">
      <c r="A60" s="154" t="s">
        <v>64</v>
      </c>
      <c r="B60" s="27">
        <v>401975</v>
      </c>
      <c r="C60" s="29">
        <v>405914</v>
      </c>
      <c r="D60" s="30">
        <v>410050</v>
      </c>
      <c r="E60" s="121">
        <f t="shared" si="0"/>
        <v>4.4468177192970852E-2</v>
      </c>
      <c r="F60" s="122">
        <f t="shared" si="1"/>
        <v>1.0189350453544346E-2</v>
      </c>
      <c r="G60" s="121">
        <f t="shared" si="2"/>
        <v>4.4237617183961211E-4</v>
      </c>
      <c r="H60" s="122">
        <f t="shared" si="3"/>
        <v>2.0088313949872504E-2</v>
      </c>
      <c r="I60" s="121">
        <f t="shared" si="4"/>
        <v>8.89475483742481E-4</v>
      </c>
      <c r="J60"/>
      <c r="K60"/>
      <c r="L60"/>
    </row>
    <row r="61" spans="1:14" ht="14.4" x14ac:dyDescent="0.3">
      <c r="A61" s="154" t="s">
        <v>1163</v>
      </c>
      <c r="B61" s="27">
        <v>376006</v>
      </c>
      <c r="C61" s="29">
        <v>391374</v>
      </c>
      <c r="D61" s="30">
        <v>385501</v>
      </c>
      <c r="E61" s="121">
        <f t="shared" si="0"/>
        <v>4.1805942631550921E-2</v>
      </c>
      <c r="F61" s="122">
        <f t="shared" si="1"/>
        <v>-1.5006106690786818E-2</v>
      </c>
      <c r="G61" s="121">
        <f t="shared" si="2"/>
        <v>-6.2816132911364651E-4</v>
      </c>
      <c r="H61" s="122">
        <f t="shared" si="3"/>
        <v>2.5252256612926391E-2</v>
      </c>
      <c r="I61" s="121">
        <f t="shared" si="4"/>
        <v>1.0458909867659266E-3</v>
      </c>
      <c r="J61"/>
      <c r="K61"/>
      <c r="L61"/>
    </row>
    <row r="62" spans="1:14" ht="14.4" x14ac:dyDescent="0.3">
      <c r="A62" s="154" t="s">
        <v>19</v>
      </c>
      <c r="B62" s="27">
        <v>288752</v>
      </c>
      <c r="C62" s="29">
        <v>303270</v>
      </c>
      <c r="D62" s="30">
        <v>300354</v>
      </c>
      <c r="E62" s="121">
        <f t="shared" si="0"/>
        <v>3.2572112895055641E-2</v>
      </c>
      <c r="F62" s="122">
        <f t="shared" si="1"/>
        <v>-9.6151943812444358E-3</v>
      </c>
      <c r="G62" s="121">
        <f t="shared" si="2"/>
        <v>-3.1188803604552921E-4</v>
      </c>
      <c r="H62" s="122">
        <f t="shared" si="3"/>
        <v>4.0179808278384216E-2</v>
      </c>
      <c r="I62" s="121">
        <f t="shared" si="4"/>
        <v>1.2779807507591659E-3</v>
      </c>
      <c r="J62"/>
      <c r="K62"/>
      <c r="L62"/>
    </row>
    <row r="63" spans="1:14" ht="14.4" x14ac:dyDescent="0.3">
      <c r="A63" s="154" t="s">
        <v>12</v>
      </c>
      <c r="B63" s="27">
        <v>276452</v>
      </c>
      <c r="C63" s="29">
        <v>287126</v>
      </c>
      <c r="D63" s="30">
        <v>292694</v>
      </c>
      <c r="E63" s="121">
        <f t="shared" si="0"/>
        <v>3.1741418498523133E-2</v>
      </c>
      <c r="F63" s="122">
        <f t="shared" si="1"/>
        <v>1.9392183222696657E-2</v>
      </c>
      <c r="G63" s="121">
        <f t="shared" si="2"/>
        <v>5.9553929516512581E-4</v>
      </c>
      <c r="H63" s="122">
        <f t="shared" si="3"/>
        <v>5.8751609682693558E-2</v>
      </c>
      <c r="I63" s="121">
        <f t="shared" si="4"/>
        <v>1.7890849296526782E-3</v>
      </c>
      <c r="J63"/>
      <c r="K63"/>
      <c r="L63"/>
    </row>
    <row r="64" spans="1:14" ht="14.4" x14ac:dyDescent="0.3">
      <c r="A64" s="154" t="s">
        <v>17</v>
      </c>
      <c r="B64" s="27">
        <v>229983</v>
      </c>
      <c r="C64" s="29">
        <v>230120</v>
      </c>
      <c r="D64" s="30">
        <v>239255</v>
      </c>
      <c r="E64" s="121">
        <f t="shared" si="0"/>
        <v>2.5946186402400293E-2</v>
      </c>
      <c r="F64" s="122">
        <f t="shared" si="1"/>
        <v>3.9696679993047108E-2</v>
      </c>
      <c r="G64" s="121">
        <f t="shared" si="2"/>
        <v>9.7705665613028445E-4</v>
      </c>
      <c r="H64" s="122">
        <f t="shared" si="3"/>
        <v>4.0316023358248215E-2</v>
      </c>
      <c r="I64" s="121">
        <f t="shared" si="4"/>
        <v>1.0213271436854841E-3</v>
      </c>
      <c r="J64"/>
      <c r="K64"/>
      <c r="L64"/>
    </row>
    <row r="65" spans="1:14" ht="14.4" x14ac:dyDescent="0.3">
      <c r="A65" s="154" t="s">
        <v>14</v>
      </c>
      <c r="B65" s="27">
        <v>224961</v>
      </c>
      <c r="C65" s="29">
        <v>246683</v>
      </c>
      <c r="D65" s="30">
        <v>233056</v>
      </c>
      <c r="E65" s="121">
        <f t="shared" si="0"/>
        <v>2.5273931237373527E-2</v>
      </c>
      <c r="F65" s="122">
        <f t="shared" si="1"/>
        <v>-5.5240936748782853E-2</v>
      </c>
      <c r="G65" s="121">
        <f t="shared" si="2"/>
        <v>-1.4575096938245634E-3</v>
      </c>
      <c r="H65" s="122">
        <f t="shared" si="3"/>
        <v>3.5984015007045664E-2</v>
      </c>
      <c r="I65" s="121">
        <f t="shared" si="4"/>
        <v>8.9167851899633237E-4</v>
      </c>
      <c r="J65"/>
      <c r="K65"/>
      <c r="L65"/>
    </row>
    <row r="66" spans="1:14" ht="14.4" x14ac:dyDescent="0.3">
      <c r="A66" s="154" t="s">
        <v>63</v>
      </c>
      <c r="B66" s="27">
        <v>211516</v>
      </c>
      <c r="C66" s="29">
        <v>205102</v>
      </c>
      <c r="D66" s="30">
        <v>201688</v>
      </c>
      <c r="E66" s="121">
        <f t="shared" si="0"/>
        <v>2.1872205149849788E-2</v>
      </c>
      <c r="F66" s="122">
        <f t="shared" si="1"/>
        <v>-1.6645376446841085E-2</v>
      </c>
      <c r="G66" s="121">
        <f t="shared" si="2"/>
        <v>-3.6515286524672045E-4</v>
      </c>
      <c r="H66" s="122">
        <f t="shared" si="3"/>
        <v>-4.6464570056165964E-2</v>
      </c>
      <c r="I66" s="121">
        <f t="shared" si="4"/>
        <v>-1.0825715237425516E-3</v>
      </c>
      <c r="J66"/>
      <c r="K66"/>
      <c r="L66"/>
    </row>
    <row r="67" spans="1:14" ht="14.4" x14ac:dyDescent="0.3">
      <c r="A67" s="154" t="s">
        <v>61</v>
      </c>
      <c r="B67" s="27">
        <v>91517</v>
      </c>
      <c r="C67" s="29">
        <v>95286</v>
      </c>
      <c r="D67" s="30">
        <v>93186</v>
      </c>
      <c r="E67" s="121">
        <f t="shared" si="0"/>
        <v>1.0105625069879725E-2</v>
      </c>
      <c r="F67" s="122">
        <f t="shared" si="1"/>
        <v>-2.20389144260437E-2</v>
      </c>
      <c r="G67" s="121">
        <f t="shared" si="2"/>
        <v>-2.2461072554719183E-4</v>
      </c>
      <c r="H67" s="122">
        <f t="shared" si="3"/>
        <v>1.8237048854311221E-2</v>
      </c>
      <c r="I67" s="121">
        <f t="shared" si="4"/>
        <v>1.8384329193389483E-4</v>
      </c>
      <c r="J67"/>
      <c r="K67"/>
      <c r="L67"/>
    </row>
    <row r="68" spans="1:14" ht="14.4" x14ac:dyDescent="0.3">
      <c r="A68" s="154" t="s">
        <v>16</v>
      </c>
      <c r="B68" s="27">
        <v>110275</v>
      </c>
      <c r="C68" s="29">
        <v>89687</v>
      </c>
      <c r="D68" s="30">
        <v>90529</v>
      </c>
      <c r="E68" s="121">
        <f t="shared" si="0"/>
        <v>9.8174847289414901E-3</v>
      </c>
      <c r="F68" s="122">
        <f t="shared" si="1"/>
        <v>9.3882056485332325E-3</v>
      </c>
      <c r="G68" s="121">
        <f t="shared" si="2"/>
        <v>9.0058205195588342E-5</v>
      </c>
      <c r="H68" s="122">
        <f t="shared" si="3"/>
        <v>-0.1790614373158014</v>
      </c>
      <c r="I68" s="121">
        <f t="shared" si="4"/>
        <v>-2.1750567061274342E-3</v>
      </c>
      <c r="J68"/>
      <c r="K68"/>
      <c r="L68"/>
    </row>
    <row r="69" spans="1:14" ht="14.4" x14ac:dyDescent="0.3">
      <c r="A69" s="154" t="s">
        <v>18</v>
      </c>
      <c r="B69" s="27">
        <v>82713</v>
      </c>
      <c r="C69" s="29">
        <v>85856</v>
      </c>
      <c r="D69" s="30">
        <v>85873</v>
      </c>
      <c r="E69" s="121">
        <f t="shared" si="0"/>
        <v>9.3125613464016231E-3</v>
      </c>
      <c r="F69" s="122">
        <f t="shared" si="1"/>
        <v>1.9800596347372345E-4</v>
      </c>
      <c r="G69" s="121">
        <f t="shared" si="2"/>
        <v>1.8182773020486958E-6</v>
      </c>
      <c r="H69" s="122">
        <f t="shared" si="3"/>
        <v>3.8204393505253106E-2</v>
      </c>
      <c r="I69" s="121">
        <f t="shared" si="4"/>
        <v>3.480795701085127E-4</v>
      </c>
      <c r="J69"/>
      <c r="K69"/>
      <c r="L69"/>
    </row>
    <row r="70" spans="1:14" ht="14.4" x14ac:dyDescent="0.3">
      <c r="A70" s="154" t="s">
        <v>65</v>
      </c>
      <c r="B70" s="27">
        <v>60016</v>
      </c>
      <c r="C70" s="29">
        <v>62901</v>
      </c>
      <c r="D70" s="30">
        <v>63180</v>
      </c>
      <c r="E70" s="121">
        <f t="shared" si="0"/>
        <v>6.8516020852381378E-3</v>
      </c>
      <c r="F70" s="122">
        <f t="shared" si="1"/>
        <v>4.4355415653169264E-3</v>
      </c>
      <c r="G70" s="121">
        <f t="shared" si="2"/>
        <v>2.9841139251269774E-5</v>
      </c>
      <c r="H70" s="122">
        <f t="shared" si="3"/>
        <v>5.2719274860037323E-2</v>
      </c>
      <c r="I70" s="121">
        <f t="shared" si="4"/>
        <v>3.4852017715928296E-4</v>
      </c>
      <c r="J70"/>
      <c r="K70"/>
      <c r="L70"/>
    </row>
    <row r="71" spans="1:14" ht="14.4" x14ac:dyDescent="0.3">
      <c r="A71" s="154" t="s">
        <v>1164</v>
      </c>
      <c r="B71" s="27">
        <v>39397</v>
      </c>
      <c r="C71" s="29">
        <v>37165</v>
      </c>
      <c r="D71" s="30">
        <v>36653</v>
      </c>
      <c r="E71" s="121">
        <f t="shared" si="0"/>
        <v>3.9748618428337044E-3</v>
      </c>
      <c r="F71" s="122">
        <f t="shared" si="1"/>
        <v>-1.3776402529261402E-2</v>
      </c>
      <c r="G71" s="121">
        <f t="shared" si="2"/>
        <v>-5.4762234038172484E-5</v>
      </c>
      <c r="H71" s="122">
        <f t="shared" si="3"/>
        <v>-6.9649973348224481E-2</v>
      </c>
      <c r="I71" s="121">
        <f t="shared" si="4"/>
        <v>-3.0225643682840471E-4</v>
      </c>
      <c r="J71"/>
      <c r="K71"/>
      <c r="L71"/>
    </row>
    <row r="72" spans="1:14" ht="14.4" x14ac:dyDescent="0.3">
      <c r="A72" s="154" t="s">
        <v>67</v>
      </c>
      <c r="B72" s="27">
        <v>18631</v>
      </c>
      <c r="C72" s="29">
        <v>20811</v>
      </c>
      <c r="D72" s="30">
        <v>21605</v>
      </c>
      <c r="E72" s="121">
        <f t="shared" si="0"/>
        <v>2.3429702920476411E-3</v>
      </c>
      <c r="F72" s="122">
        <f t="shared" si="1"/>
        <v>3.8152899908702131E-2</v>
      </c>
      <c r="G72" s="121">
        <f t="shared" si="2"/>
        <v>8.4924245754509681E-5</v>
      </c>
      <c r="H72" s="122">
        <f t="shared" si="3"/>
        <v>0.15962642906982985</v>
      </c>
      <c r="I72" s="121">
        <f t="shared" si="4"/>
        <v>3.2759134224769521E-4</v>
      </c>
      <c r="J72"/>
      <c r="K72"/>
      <c r="L72"/>
    </row>
    <row r="73" spans="1:14" ht="14.4" x14ac:dyDescent="0.3">
      <c r="A73" s="154" t="s">
        <v>66</v>
      </c>
      <c r="B73" s="27">
        <v>7634</v>
      </c>
      <c r="C73" s="29">
        <v>7575</v>
      </c>
      <c r="D73" s="30">
        <v>7546</v>
      </c>
      <c r="E73" s="121">
        <f t="shared" si="0"/>
        <v>8.1833158175383016E-4</v>
      </c>
      <c r="F73" s="122">
        <f t="shared" si="1"/>
        <v>-3.8283828382838282E-3</v>
      </c>
      <c r="G73" s="121">
        <f t="shared" si="2"/>
        <v>-3.1017671623183635E-6</v>
      </c>
      <c r="H73" s="122">
        <f t="shared" si="3"/>
        <v>-1.1527377521613832E-2</v>
      </c>
      <c r="I73" s="121">
        <f t="shared" si="4"/>
        <v>-9.6933551169459237E-6</v>
      </c>
      <c r="J73"/>
      <c r="K73"/>
      <c r="L73"/>
    </row>
    <row r="74" spans="1:14" ht="14.4" x14ac:dyDescent="0.3">
      <c r="A74" s="154" t="s">
        <v>1165</v>
      </c>
      <c r="B74" s="28">
        <v>0</v>
      </c>
      <c r="C74" s="31">
        <v>0</v>
      </c>
      <c r="D74" s="32">
        <v>0</v>
      </c>
      <c r="E74" s="121">
        <f t="shared" si="0"/>
        <v>0</v>
      </c>
      <c r="F74" s="122">
        <v>0</v>
      </c>
      <c r="G74" s="121">
        <f>(D74-C74)/$C$75</f>
        <v>0</v>
      </c>
      <c r="H74" s="122">
        <v>0</v>
      </c>
      <c r="I74" s="121">
        <f>(D74-B74)/$B$75</f>
        <v>0</v>
      </c>
      <c r="J74"/>
    </row>
    <row r="75" spans="1:14" x14ac:dyDescent="0.25">
      <c r="A75" s="83" t="s">
        <v>20</v>
      </c>
      <c r="B75" s="138">
        <v>9078384</v>
      </c>
      <c r="C75" s="139">
        <v>9349509</v>
      </c>
      <c r="D75" s="140">
        <v>9221201</v>
      </c>
      <c r="E75" s="123">
        <v>1</v>
      </c>
      <c r="F75" s="124">
        <f>(D75-C75)/C75</f>
        <v>-1.3723501415956709E-2</v>
      </c>
      <c r="G75" s="123">
        <f>(D75-C75)/$C$75</f>
        <v>-1.3723501415956709E-2</v>
      </c>
      <c r="H75" s="124">
        <f>(D75-B75)/B75</f>
        <v>1.5731544292464386E-2</v>
      </c>
      <c r="I75" s="123">
        <f>(D75-B75)/$B$75</f>
        <v>1.5731544292464386E-2</v>
      </c>
      <c r="K75" s="49"/>
    </row>
    <row r="76" spans="1:14" x14ac:dyDescent="0.25">
      <c r="A76" s="12"/>
      <c r="B76" s="13"/>
      <c r="C76" s="13"/>
      <c r="D76" s="13"/>
      <c r="E76" s="13"/>
      <c r="F76" s="14"/>
      <c r="G76" s="14"/>
      <c r="H76" s="14"/>
      <c r="I76" s="14"/>
      <c r="J76" s="14"/>
      <c r="K76" s="9"/>
    </row>
    <row r="78" spans="1:14" ht="14.4" customHeight="1" x14ac:dyDescent="0.25"/>
    <row r="79" spans="1:14" x14ac:dyDescent="0.25">
      <c r="A79" s="244" t="s">
        <v>47</v>
      </c>
      <c r="B79" s="244"/>
      <c r="C79" s="244"/>
      <c r="D79" s="244"/>
      <c r="E79" s="244"/>
      <c r="F79" s="244"/>
      <c r="G79" s="244"/>
      <c r="H79" s="244"/>
      <c r="I79" s="244"/>
      <c r="J79" s="244"/>
      <c r="K79" s="244"/>
      <c r="L79" s="244"/>
      <c r="M79" s="244"/>
      <c r="N79" s="244"/>
    </row>
    <row r="80" spans="1:14" x14ac:dyDescent="0.25">
      <c r="A80" s="9"/>
      <c r="B80" s="9"/>
      <c r="C80" s="9"/>
      <c r="D80" s="9"/>
      <c r="E80" s="9"/>
      <c r="F80" s="9"/>
      <c r="G80" s="9"/>
    </row>
    <row r="81" spans="1:16" x14ac:dyDescent="0.25">
      <c r="A81" s="9"/>
      <c r="B81" s="9"/>
      <c r="C81" s="9"/>
      <c r="D81" s="9"/>
      <c r="E81" s="9"/>
      <c r="F81" s="9"/>
      <c r="G81" s="9"/>
    </row>
    <row r="82" spans="1:16" x14ac:dyDescent="0.25">
      <c r="A82" s="48" t="s">
        <v>48</v>
      </c>
      <c r="B82" s="71" t="s">
        <v>1172</v>
      </c>
      <c r="C82" s="72" t="s">
        <v>1185</v>
      </c>
      <c r="D82" s="72" t="s">
        <v>1189</v>
      </c>
      <c r="E82" s="69" t="s">
        <v>49</v>
      </c>
      <c r="F82" s="197" t="s">
        <v>50</v>
      </c>
    </row>
    <row r="83" spans="1:16" x14ac:dyDescent="0.25">
      <c r="A83" s="23" t="e" vm="1">
        <v>#VALUE!</v>
      </c>
      <c r="B83" s="29">
        <v>10591</v>
      </c>
      <c r="C83" s="29">
        <v>10901</v>
      </c>
      <c r="D83" s="29">
        <v>10684</v>
      </c>
      <c r="E83" s="33">
        <f>(D83-C83)/C83</f>
        <v>-1.9906430602696999E-2</v>
      </c>
      <c r="F83" s="54">
        <f>(D83-B83)/B83</f>
        <v>8.7810405060900765E-3</v>
      </c>
      <c r="P83" s="53"/>
    </row>
    <row r="84" spans="1:16" x14ac:dyDescent="0.25">
      <c r="A84" s="23" t="e" vm="2">
        <v>#VALUE!</v>
      </c>
      <c r="B84" s="29">
        <v>1652453</v>
      </c>
      <c r="C84" s="29">
        <v>1703526</v>
      </c>
      <c r="D84" s="29">
        <v>1695110</v>
      </c>
      <c r="E84" s="33">
        <f t="shared" ref="E84:E115" si="5">(D84-C84)/C84</f>
        <v>-4.9403413860428314E-3</v>
      </c>
      <c r="F84" s="55">
        <f t="shared" ref="F84:F117" si="6">(D84-B84)/B84</f>
        <v>2.581434993915107E-2</v>
      </c>
    </row>
    <row r="85" spans="1:16" x14ac:dyDescent="0.25">
      <c r="A85" s="23" t="e" vm="3">
        <v>#VALUE!</v>
      </c>
      <c r="B85" s="29">
        <v>65923</v>
      </c>
      <c r="C85" s="29">
        <v>70263</v>
      </c>
      <c r="D85" s="29">
        <v>69782</v>
      </c>
      <c r="E85" s="33">
        <f t="shared" si="5"/>
        <v>-6.8457082675092151E-3</v>
      </c>
      <c r="F85" s="55">
        <f t="shared" si="6"/>
        <v>5.8537991292871988E-2</v>
      </c>
    </row>
    <row r="86" spans="1:16" x14ac:dyDescent="0.25">
      <c r="A86" s="23" t="e" vm="4">
        <v>#VALUE!</v>
      </c>
      <c r="B86" s="29">
        <v>51811</v>
      </c>
      <c r="C86" s="29">
        <v>56911</v>
      </c>
      <c r="D86" s="29">
        <v>55732</v>
      </c>
      <c r="E86" s="33">
        <f t="shared" si="5"/>
        <v>-2.0716557431779446E-2</v>
      </c>
      <c r="F86" s="55">
        <f t="shared" si="6"/>
        <v>7.5678909884001472E-2</v>
      </c>
    </row>
    <row r="87" spans="1:16" x14ac:dyDescent="0.25">
      <c r="A87" s="23" t="e" vm="5">
        <v>#VALUE!</v>
      </c>
      <c r="B87" s="29">
        <v>462377</v>
      </c>
      <c r="C87" s="29">
        <v>477999</v>
      </c>
      <c r="D87" s="29">
        <v>472063</v>
      </c>
      <c r="E87" s="33">
        <f t="shared" si="5"/>
        <v>-1.2418436021832681E-2</v>
      </c>
      <c r="F87" s="55">
        <f t="shared" si="6"/>
        <v>2.0948273811197356E-2</v>
      </c>
    </row>
    <row r="88" spans="1:16" x14ac:dyDescent="0.25">
      <c r="A88" s="23" t="e" vm="6">
        <v>#VALUE!</v>
      </c>
      <c r="B88" s="29">
        <v>2751435</v>
      </c>
      <c r="C88" s="29">
        <v>2811994</v>
      </c>
      <c r="D88" s="29">
        <v>2790771</v>
      </c>
      <c r="E88" s="33">
        <f t="shared" si="5"/>
        <v>-7.5473134010954502E-3</v>
      </c>
      <c r="F88" s="55">
        <f t="shared" si="6"/>
        <v>1.4296539805592354E-2</v>
      </c>
    </row>
    <row r="89" spans="1:16" x14ac:dyDescent="0.25">
      <c r="A89" s="23" t="e" vm="7">
        <v>#VALUE!</v>
      </c>
      <c r="B89" s="29">
        <v>267867</v>
      </c>
      <c r="C89" s="29">
        <v>278995</v>
      </c>
      <c r="D89" s="29">
        <v>274946</v>
      </c>
      <c r="E89" s="33">
        <f t="shared" si="5"/>
        <v>-1.4512804888976504E-2</v>
      </c>
      <c r="F89" s="55">
        <f t="shared" si="6"/>
        <v>2.6427294142242232E-2</v>
      </c>
    </row>
    <row r="90" spans="1:16" x14ac:dyDescent="0.25">
      <c r="A90" s="23" t="e" vm="8">
        <v>#VALUE!</v>
      </c>
      <c r="B90" s="29">
        <v>148151</v>
      </c>
      <c r="C90" s="29">
        <v>149498</v>
      </c>
      <c r="D90" s="29">
        <v>145976</v>
      </c>
      <c r="E90" s="33">
        <f t="shared" si="5"/>
        <v>-2.3558843596569855E-2</v>
      </c>
      <c r="F90" s="55">
        <f t="shared" si="6"/>
        <v>-1.4680967391377716E-2</v>
      </c>
    </row>
    <row r="91" spans="1:16" x14ac:dyDescent="0.25">
      <c r="A91" s="23" t="e" vm="9">
        <v>#VALUE!</v>
      </c>
      <c r="B91" s="29">
        <v>149678</v>
      </c>
      <c r="C91" s="29">
        <v>157072</v>
      </c>
      <c r="D91" s="29">
        <v>153323</v>
      </c>
      <c r="E91" s="33">
        <f t="shared" si="5"/>
        <v>-2.3868035041254967E-2</v>
      </c>
      <c r="F91" s="55">
        <f t="shared" si="6"/>
        <v>2.4352276219618114E-2</v>
      </c>
    </row>
    <row r="92" spans="1:16" x14ac:dyDescent="0.25">
      <c r="A92" s="23" t="e" vm="10">
        <v>#VALUE!</v>
      </c>
      <c r="B92" s="29">
        <v>31487</v>
      </c>
      <c r="C92" s="29">
        <v>34669</v>
      </c>
      <c r="D92" s="29">
        <v>33543</v>
      </c>
      <c r="E92" s="33">
        <f t="shared" si="5"/>
        <v>-3.2478583172286482E-2</v>
      </c>
      <c r="F92" s="55">
        <f t="shared" si="6"/>
        <v>6.5296789151078227E-2</v>
      </c>
    </row>
    <row r="93" spans="1:16" x14ac:dyDescent="0.25">
      <c r="A93" s="23" t="e" vm="11">
        <v>#VALUE!</v>
      </c>
      <c r="B93" s="29">
        <v>74497</v>
      </c>
      <c r="C93" s="29">
        <v>74502</v>
      </c>
      <c r="D93" s="29">
        <v>73941</v>
      </c>
      <c r="E93" s="33">
        <f t="shared" si="5"/>
        <v>-7.5299991946524928E-3</v>
      </c>
      <c r="F93" s="55">
        <f t="shared" si="6"/>
        <v>-7.4633877874276814E-3</v>
      </c>
    </row>
    <row r="94" spans="1:16" x14ac:dyDescent="0.25">
      <c r="A94" s="23" t="e" vm="12">
        <v>#VALUE!</v>
      </c>
      <c r="B94" s="29">
        <v>92956</v>
      </c>
      <c r="C94" s="29">
        <v>95127</v>
      </c>
      <c r="D94" s="29">
        <v>91711</v>
      </c>
      <c r="E94" s="33">
        <f t="shared" si="5"/>
        <v>-3.5909888885384801E-2</v>
      </c>
      <c r="F94" s="55">
        <f t="shared" si="6"/>
        <v>-1.3393433452386075E-2</v>
      </c>
    </row>
    <row r="95" spans="1:16" x14ac:dyDescent="0.25">
      <c r="A95" s="23" t="e" vm="13">
        <v>#VALUE!</v>
      </c>
      <c r="B95" s="29">
        <v>108966</v>
      </c>
      <c r="C95" s="29">
        <v>115814</v>
      </c>
      <c r="D95" s="29">
        <v>111824</v>
      </c>
      <c r="E95" s="33">
        <f t="shared" si="5"/>
        <v>-3.4451793392854056E-2</v>
      </c>
      <c r="F95" s="55">
        <f t="shared" si="6"/>
        <v>2.6228364811041977E-2</v>
      </c>
    </row>
    <row r="96" spans="1:16" x14ac:dyDescent="0.25">
      <c r="A96" s="23" t="e" vm="14">
        <v>#VALUE!</v>
      </c>
      <c r="B96" s="29">
        <v>28452</v>
      </c>
      <c r="C96" s="29">
        <v>30732</v>
      </c>
      <c r="D96" s="29">
        <v>28108</v>
      </c>
      <c r="E96" s="33">
        <f t="shared" si="5"/>
        <v>-8.5383313809709746E-2</v>
      </c>
      <c r="F96" s="55">
        <f t="shared" si="6"/>
        <v>-1.2090538450724027E-2</v>
      </c>
    </row>
    <row r="97" spans="1:6" x14ac:dyDescent="0.25">
      <c r="A97" s="23" t="e" vm="15">
        <v>#VALUE!</v>
      </c>
      <c r="B97" s="29">
        <v>113048</v>
      </c>
      <c r="C97" s="29">
        <v>119557</v>
      </c>
      <c r="D97" s="29">
        <v>115178</v>
      </c>
      <c r="E97" s="33">
        <f t="shared" si="5"/>
        <v>-3.6626880901996541E-2</v>
      </c>
      <c r="F97" s="55">
        <f t="shared" si="6"/>
        <v>1.8841554030146486E-2</v>
      </c>
    </row>
    <row r="98" spans="1:6" x14ac:dyDescent="0.25">
      <c r="A98" s="23" t="e" vm="16">
        <v>#VALUE!</v>
      </c>
      <c r="B98" s="29">
        <v>441710</v>
      </c>
      <c r="C98" s="29">
        <v>431730</v>
      </c>
      <c r="D98" s="29">
        <v>435284</v>
      </c>
      <c r="E98" s="33">
        <f t="shared" si="5"/>
        <v>8.2319968498830286E-3</v>
      </c>
      <c r="F98" s="55">
        <f t="shared" si="6"/>
        <v>-1.4548006610672161E-2</v>
      </c>
    </row>
    <row r="99" spans="1:6" x14ac:dyDescent="0.25">
      <c r="A99" s="23" t="e" vm="17">
        <v>#VALUE!</v>
      </c>
      <c r="B99" s="29">
        <v>10514</v>
      </c>
      <c r="C99" s="29">
        <v>12142</v>
      </c>
      <c r="D99" s="29">
        <v>12032</v>
      </c>
      <c r="E99" s="33">
        <f t="shared" si="5"/>
        <v>-9.0594630209191243E-3</v>
      </c>
      <c r="F99" s="55">
        <f t="shared" si="6"/>
        <v>0.14437892334030816</v>
      </c>
    </row>
    <row r="100" spans="1:6" x14ac:dyDescent="0.25">
      <c r="A100" s="23" t="e" vm="18">
        <v>#VALUE!</v>
      </c>
      <c r="B100" s="29">
        <v>15755</v>
      </c>
      <c r="C100" s="29">
        <v>19910</v>
      </c>
      <c r="D100" s="29">
        <v>19786</v>
      </c>
      <c r="E100" s="33">
        <f t="shared" si="5"/>
        <v>-6.2280261175288801E-3</v>
      </c>
      <c r="F100" s="55">
        <f t="shared" si="6"/>
        <v>0.25585528403681373</v>
      </c>
    </row>
    <row r="101" spans="1:6" x14ac:dyDescent="0.25">
      <c r="A101" s="23" t="e" vm="19">
        <v>#VALUE!</v>
      </c>
      <c r="B101" s="29">
        <v>105708</v>
      </c>
      <c r="C101" s="29">
        <v>110783</v>
      </c>
      <c r="D101" s="29">
        <v>107985</v>
      </c>
      <c r="E101" s="33">
        <f t="shared" si="5"/>
        <v>-2.5256582688679672E-2</v>
      </c>
      <c r="F101" s="55">
        <f t="shared" si="6"/>
        <v>2.1540469973890339E-2</v>
      </c>
    </row>
    <row r="102" spans="1:6" x14ac:dyDescent="0.25">
      <c r="A102" s="23" t="e" vm="20">
        <v>#VALUE!</v>
      </c>
      <c r="B102" s="29">
        <v>53710</v>
      </c>
      <c r="C102" s="29">
        <v>64030</v>
      </c>
      <c r="D102" s="29">
        <v>53618</v>
      </c>
      <c r="E102" s="33">
        <f t="shared" si="5"/>
        <v>-0.1626112759643917</v>
      </c>
      <c r="F102" s="55">
        <f t="shared" si="6"/>
        <v>-1.7129026252094583E-3</v>
      </c>
    </row>
    <row r="103" spans="1:6" x14ac:dyDescent="0.25">
      <c r="A103" s="23" t="e" vm="21">
        <v>#VALUE!</v>
      </c>
      <c r="B103" s="29">
        <v>118030</v>
      </c>
      <c r="C103" s="29">
        <v>123415</v>
      </c>
      <c r="D103" s="29">
        <v>121751</v>
      </c>
      <c r="E103" s="33">
        <f t="shared" si="5"/>
        <v>-1.348296398330835E-2</v>
      </c>
      <c r="F103" s="55">
        <f t="shared" si="6"/>
        <v>3.1525883250021182E-2</v>
      </c>
    </row>
    <row r="104" spans="1:6" x14ac:dyDescent="0.25">
      <c r="A104" s="23" t="e" vm="22">
        <v>#VALUE!</v>
      </c>
      <c r="B104" s="29">
        <v>178975</v>
      </c>
      <c r="C104" s="29">
        <v>184352</v>
      </c>
      <c r="D104" s="29">
        <v>183149</v>
      </c>
      <c r="E104" s="33">
        <f t="shared" si="5"/>
        <v>-6.5255597986460688E-3</v>
      </c>
      <c r="F104" s="55">
        <f t="shared" si="6"/>
        <v>2.3321692973879034E-2</v>
      </c>
    </row>
    <row r="105" spans="1:6" x14ac:dyDescent="0.25">
      <c r="A105" s="23" t="e" vm="23">
        <v>#VALUE!</v>
      </c>
      <c r="B105" s="29">
        <v>94562</v>
      </c>
      <c r="C105" s="29">
        <v>102475</v>
      </c>
      <c r="D105" s="29">
        <v>96801</v>
      </c>
      <c r="E105" s="33">
        <f t="shared" si="5"/>
        <v>-5.5369602342034641E-2</v>
      </c>
      <c r="F105" s="55">
        <f t="shared" si="6"/>
        <v>2.3677587191472262E-2</v>
      </c>
    </row>
    <row r="106" spans="1:6" x14ac:dyDescent="0.25">
      <c r="A106" s="23" t="e" vm="24">
        <v>#VALUE!</v>
      </c>
      <c r="B106" s="29">
        <v>149272</v>
      </c>
      <c r="C106" s="29">
        <v>150146</v>
      </c>
      <c r="D106" s="29">
        <v>145080</v>
      </c>
      <c r="E106" s="33">
        <f t="shared" si="5"/>
        <v>-3.3740492587215114E-2</v>
      </c>
      <c r="F106" s="55">
        <f t="shared" si="6"/>
        <v>-2.8082962645372207E-2</v>
      </c>
    </row>
    <row r="107" spans="1:6" x14ac:dyDescent="0.25">
      <c r="A107" s="23" t="e" vm="25">
        <v>#VALUE!</v>
      </c>
      <c r="B107" s="29">
        <v>20290</v>
      </c>
      <c r="C107" s="29">
        <v>22478</v>
      </c>
      <c r="D107" s="29">
        <v>21188</v>
      </c>
      <c r="E107" s="33">
        <f t="shared" si="5"/>
        <v>-5.738944745973841E-2</v>
      </c>
      <c r="F107" s="55">
        <f t="shared" si="6"/>
        <v>4.4258255298176438E-2</v>
      </c>
    </row>
    <row r="108" spans="1:6" x14ac:dyDescent="0.25">
      <c r="A108" s="23" t="e" vm="26">
        <v>#VALUE!</v>
      </c>
      <c r="B108" s="29">
        <v>87536</v>
      </c>
      <c r="C108" s="29">
        <v>90378</v>
      </c>
      <c r="D108" s="29">
        <v>89976</v>
      </c>
      <c r="E108" s="33">
        <f t="shared" si="5"/>
        <v>-4.4479851291243447E-3</v>
      </c>
      <c r="F108" s="55">
        <f t="shared" si="6"/>
        <v>2.7874246024492781E-2</v>
      </c>
    </row>
    <row r="109" spans="1:6" x14ac:dyDescent="0.25">
      <c r="A109" s="23" t="e" vm="27">
        <v>#VALUE!</v>
      </c>
      <c r="B109" s="29">
        <v>196976</v>
      </c>
      <c r="C109" s="29">
        <v>204175</v>
      </c>
      <c r="D109" s="29">
        <v>202062</v>
      </c>
      <c r="E109" s="33">
        <f t="shared" si="5"/>
        <v>-1.0348965348353129E-2</v>
      </c>
      <c r="F109" s="55">
        <f t="shared" si="6"/>
        <v>2.5820404516286248E-2</v>
      </c>
    </row>
    <row r="110" spans="1:6" x14ac:dyDescent="0.25">
      <c r="A110" s="23" t="e" vm="28">
        <v>#VALUE!</v>
      </c>
      <c r="B110" s="29">
        <v>373944</v>
      </c>
      <c r="C110" s="29">
        <v>392655</v>
      </c>
      <c r="D110" s="29">
        <v>381201</v>
      </c>
      <c r="E110" s="33">
        <f t="shared" si="5"/>
        <v>-2.9170645986935095E-2</v>
      </c>
      <c r="F110" s="55">
        <f t="shared" si="6"/>
        <v>1.9406649123932994E-2</v>
      </c>
    </row>
    <row r="111" spans="1:6" x14ac:dyDescent="0.25">
      <c r="A111" s="23" t="e" vm="29">
        <v>#VALUE!</v>
      </c>
      <c r="B111" s="29">
        <v>52020</v>
      </c>
      <c r="C111" s="29">
        <v>53548</v>
      </c>
      <c r="D111" s="29">
        <v>52303</v>
      </c>
      <c r="E111" s="33">
        <f t="shared" si="5"/>
        <v>-2.3250168073504145E-2</v>
      </c>
      <c r="F111" s="55">
        <f t="shared" si="6"/>
        <v>5.4402153018069969E-3</v>
      </c>
    </row>
    <row r="112" spans="1:6" x14ac:dyDescent="0.25">
      <c r="A112" s="23" t="e" vm="30">
        <v>#VALUE!</v>
      </c>
      <c r="B112" s="29">
        <v>147275</v>
      </c>
      <c r="C112" s="29">
        <v>150552</v>
      </c>
      <c r="D112" s="29">
        <v>145972</v>
      </c>
      <c r="E112" s="33">
        <f t="shared" si="5"/>
        <v>-3.0421382645199002E-2</v>
      </c>
      <c r="F112" s="55">
        <f t="shared" si="6"/>
        <v>-8.8473943303344089E-3</v>
      </c>
    </row>
    <row r="113" spans="1:14" x14ac:dyDescent="0.25">
      <c r="A113" s="23" t="e" vm="31">
        <v>#VALUE!</v>
      </c>
      <c r="B113" s="29">
        <v>855916</v>
      </c>
      <c r="C113" s="29">
        <v>878409</v>
      </c>
      <c r="D113" s="29">
        <v>859115</v>
      </c>
      <c r="E113" s="33">
        <f t="shared" si="5"/>
        <v>-2.1964711199452647E-2</v>
      </c>
      <c r="F113" s="55">
        <f t="shared" si="6"/>
        <v>3.7375162983283405E-3</v>
      </c>
    </row>
    <row r="114" spans="1:14" x14ac:dyDescent="0.25">
      <c r="A114" s="23" t="e" vm="32">
        <v>#VALUE!</v>
      </c>
      <c r="B114" s="29">
        <v>4936</v>
      </c>
      <c r="C114" s="29">
        <v>4694</v>
      </c>
      <c r="D114" s="29">
        <v>4776</v>
      </c>
      <c r="E114" s="33">
        <f t="shared" si="5"/>
        <v>1.7469109501491265E-2</v>
      </c>
      <c r="F114" s="55">
        <f t="shared" si="6"/>
        <v>-3.2414910858995137E-2</v>
      </c>
    </row>
    <row r="115" spans="1:14" x14ac:dyDescent="0.25">
      <c r="A115" s="23" t="e" vm="33">
        <v>#VALUE!</v>
      </c>
      <c r="B115" s="29">
        <v>165019</v>
      </c>
      <c r="C115" s="29">
        <v>166077</v>
      </c>
      <c r="D115" s="29">
        <v>166430</v>
      </c>
      <c r="E115" s="33">
        <f t="shared" si="5"/>
        <v>2.1255200900786985E-3</v>
      </c>
      <c r="F115" s="55">
        <f t="shared" si="6"/>
        <v>8.5505305449675491E-3</v>
      </c>
    </row>
    <row r="116" spans="1:14" x14ac:dyDescent="0.25">
      <c r="A116" s="23" t="s">
        <v>51</v>
      </c>
      <c r="B116" s="29">
        <v>0</v>
      </c>
      <c r="C116" s="29">
        <v>0</v>
      </c>
      <c r="D116" s="29">
        <v>0</v>
      </c>
      <c r="E116" s="33">
        <v>0</v>
      </c>
      <c r="F116" s="56">
        <v>0</v>
      </c>
    </row>
    <row r="117" spans="1:14" x14ac:dyDescent="0.25">
      <c r="A117" s="47" t="s">
        <v>8</v>
      </c>
      <c r="B117" s="43">
        <v>9081840</v>
      </c>
      <c r="C117" s="43">
        <v>9349509</v>
      </c>
      <c r="D117" s="43">
        <v>9221201</v>
      </c>
      <c r="E117" s="68">
        <f>(D117-C117)/C117</f>
        <v>-1.3723501415956709E-2</v>
      </c>
      <c r="F117" s="68">
        <f t="shared" si="6"/>
        <v>1.5345018190146491E-2</v>
      </c>
    </row>
    <row r="122" spans="1:14" x14ac:dyDescent="0.25">
      <c r="A122" s="244" t="s">
        <v>89</v>
      </c>
      <c r="B122" s="244"/>
      <c r="C122" s="244"/>
      <c r="D122" s="244"/>
      <c r="E122" s="244"/>
      <c r="F122" s="244"/>
      <c r="G122" s="244"/>
      <c r="H122" s="244"/>
      <c r="I122" s="244"/>
      <c r="J122" s="244"/>
      <c r="K122" s="244"/>
      <c r="L122" s="244"/>
      <c r="M122" s="244"/>
      <c r="N122" s="244"/>
    </row>
    <row r="124" spans="1:14" ht="14.25" customHeight="1" x14ac:dyDescent="0.3">
      <c r="A124" s="248" t="s">
        <v>87</v>
      </c>
      <c r="B124" s="254" t="str">
        <f>B82</f>
        <v>ene-25</v>
      </c>
      <c r="C124" s="255"/>
      <c r="D124" s="256"/>
      <c r="E124" s="254" t="str">
        <f>D82</f>
        <v>ene-26</v>
      </c>
      <c r="F124" s="255"/>
      <c r="G124" s="256"/>
      <c r="H124" s="250" t="str">
        <f>"Mujeres por cada 100 hombres "&amp;B82</f>
        <v>Mujeres por cada 100 hombres ene-25</v>
      </c>
      <c r="I124" s="252" t="str">
        <f>"Mujeres por cada 100 hombres "&amp;D82</f>
        <v>Mujeres por cada 100 hombres ene-26</v>
      </c>
    </row>
    <row r="125" spans="1:14" ht="30" customHeight="1" x14ac:dyDescent="0.25">
      <c r="A125" s="249"/>
      <c r="B125" s="129" t="s">
        <v>84</v>
      </c>
      <c r="C125" s="130" t="s">
        <v>85</v>
      </c>
      <c r="D125" s="131" t="s">
        <v>86</v>
      </c>
      <c r="E125" s="129" t="s">
        <v>84</v>
      </c>
      <c r="F125" s="130" t="s">
        <v>85</v>
      </c>
      <c r="G125" s="131" t="s">
        <v>86</v>
      </c>
      <c r="H125" s="251"/>
      <c r="I125" s="253"/>
    </row>
    <row r="126" spans="1:14" x14ac:dyDescent="0.25">
      <c r="A126" s="165" t="s">
        <v>69</v>
      </c>
      <c r="B126" s="39">
        <v>43940</v>
      </c>
      <c r="C126" s="40">
        <v>25144</v>
      </c>
      <c r="D126" s="41">
        <v>0</v>
      </c>
      <c r="E126" s="39">
        <v>39020</v>
      </c>
      <c r="F126" s="40">
        <v>27873</v>
      </c>
      <c r="G126" s="41">
        <v>0</v>
      </c>
      <c r="H126" s="132">
        <f>C126/B126*100</f>
        <v>57.223486572599001</v>
      </c>
      <c r="I126" s="133">
        <f t="shared" ref="I126:I142" si="7">F126/E126*100</f>
        <v>71.432598667350078</v>
      </c>
    </row>
    <row r="127" spans="1:14" x14ac:dyDescent="0.25">
      <c r="A127" s="166" t="s">
        <v>70</v>
      </c>
      <c r="B127" s="27">
        <v>531986</v>
      </c>
      <c r="C127" s="29">
        <v>382119</v>
      </c>
      <c r="D127" s="30">
        <v>0</v>
      </c>
      <c r="E127" s="27">
        <v>542808</v>
      </c>
      <c r="F127" s="29">
        <v>400307</v>
      </c>
      <c r="G127" s="30">
        <v>0</v>
      </c>
      <c r="H127" s="134">
        <f t="shared" ref="H127:H142" si="8">C127/B127*100</f>
        <v>71.828769930035747</v>
      </c>
      <c r="I127" s="135">
        <f t="shared" si="7"/>
        <v>73.747439241868207</v>
      </c>
    </row>
    <row r="128" spans="1:14" x14ac:dyDescent="0.25">
      <c r="A128" s="166" t="s">
        <v>71</v>
      </c>
      <c r="B128" s="27">
        <v>812964</v>
      </c>
      <c r="C128" s="29">
        <v>654421</v>
      </c>
      <c r="D128" s="30">
        <v>0</v>
      </c>
      <c r="E128" s="27">
        <v>796903</v>
      </c>
      <c r="F128" s="29">
        <v>650781</v>
      </c>
      <c r="G128" s="30">
        <v>0</v>
      </c>
      <c r="H128" s="134">
        <f t="shared" si="8"/>
        <v>80.498152439714431</v>
      </c>
      <c r="I128" s="135">
        <f t="shared" si="7"/>
        <v>81.663765853560605</v>
      </c>
    </row>
    <row r="129" spans="1:12" x14ac:dyDescent="0.25">
      <c r="A129" s="166" t="s">
        <v>72</v>
      </c>
      <c r="B129" s="27">
        <v>833967</v>
      </c>
      <c r="C129" s="29">
        <v>680726</v>
      </c>
      <c r="D129" s="30">
        <v>0</v>
      </c>
      <c r="E129" s="27">
        <v>825453</v>
      </c>
      <c r="F129" s="29">
        <v>688173</v>
      </c>
      <c r="G129" s="30">
        <v>0</v>
      </c>
      <c r="H129" s="134">
        <f t="shared" si="8"/>
        <v>81.62505231022331</v>
      </c>
      <c r="I129" s="135">
        <f t="shared" si="7"/>
        <v>83.36913185850679</v>
      </c>
      <c r="J129" s="29"/>
      <c r="K129" s="29"/>
      <c r="L129" s="29"/>
    </row>
    <row r="130" spans="1:12" x14ac:dyDescent="0.25">
      <c r="A130" s="166" t="s">
        <v>73</v>
      </c>
      <c r="B130" s="27">
        <v>716662</v>
      </c>
      <c r="C130" s="29">
        <v>586325</v>
      </c>
      <c r="D130" s="30">
        <v>0</v>
      </c>
      <c r="E130" s="27">
        <v>723784</v>
      </c>
      <c r="F130" s="29">
        <v>606035</v>
      </c>
      <c r="G130" s="30">
        <v>0</v>
      </c>
      <c r="H130" s="134">
        <f t="shared" si="8"/>
        <v>81.813323435594469</v>
      </c>
      <c r="I130" s="135">
        <f t="shared" si="7"/>
        <v>83.731472372973144</v>
      </c>
      <c r="J130" s="29"/>
      <c r="K130" s="29"/>
      <c r="L130" s="29"/>
    </row>
    <row r="131" spans="1:12" x14ac:dyDescent="0.25">
      <c r="A131" s="166" t="s">
        <v>74</v>
      </c>
      <c r="B131" s="27">
        <v>633665</v>
      </c>
      <c r="C131" s="29">
        <v>507194</v>
      </c>
      <c r="D131" s="30">
        <v>0</v>
      </c>
      <c r="E131" s="27">
        <v>626821</v>
      </c>
      <c r="F131" s="29">
        <v>514561</v>
      </c>
      <c r="G131" s="30">
        <v>0</v>
      </c>
      <c r="H131" s="134">
        <f t="shared" si="8"/>
        <v>80.04134676840286</v>
      </c>
      <c r="I131" s="135">
        <f t="shared" si="7"/>
        <v>82.090580883537726</v>
      </c>
      <c r="J131" s="29"/>
      <c r="K131" s="29"/>
      <c r="L131" s="29"/>
    </row>
    <row r="132" spans="1:12" x14ac:dyDescent="0.25">
      <c r="A132" s="166" t="s">
        <v>75</v>
      </c>
      <c r="B132" s="27">
        <v>518338</v>
      </c>
      <c r="C132" s="29">
        <v>395348</v>
      </c>
      <c r="D132" s="30">
        <v>0</v>
      </c>
      <c r="E132" s="27">
        <v>531508</v>
      </c>
      <c r="F132" s="29">
        <v>415680</v>
      </c>
      <c r="G132" s="30">
        <v>0</v>
      </c>
      <c r="H132" s="134">
        <f t="shared" si="8"/>
        <v>76.272239349613571</v>
      </c>
      <c r="I132" s="135">
        <f t="shared" si="7"/>
        <v>78.207665735981394</v>
      </c>
      <c r="J132" s="29"/>
      <c r="K132" s="29"/>
      <c r="L132" s="29"/>
    </row>
    <row r="133" spans="1:12" x14ac:dyDescent="0.25">
      <c r="A133" s="166" t="s">
        <v>76</v>
      </c>
      <c r="B133" s="27">
        <v>407854</v>
      </c>
      <c r="C133" s="29">
        <v>283894</v>
      </c>
      <c r="D133" s="30">
        <v>0</v>
      </c>
      <c r="E133" s="27">
        <v>404551</v>
      </c>
      <c r="F133" s="29">
        <v>291791</v>
      </c>
      <c r="G133" s="30">
        <v>0</v>
      </c>
      <c r="H133" s="134">
        <f>C133/B133*100</f>
        <v>69.606771050424911</v>
      </c>
      <c r="I133" s="135">
        <f t="shared" si="7"/>
        <v>72.127123650664558</v>
      </c>
      <c r="J133" s="29"/>
      <c r="K133" s="29"/>
      <c r="L133" s="29"/>
    </row>
    <row r="134" spans="1:12" x14ac:dyDescent="0.25">
      <c r="A134" s="166" t="s">
        <v>77</v>
      </c>
      <c r="B134" s="27">
        <v>347077</v>
      </c>
      <c r="C134" s="29">
        <v>195497</v>
      </c>
      <c r="D134" s="30">
        <v>0</v>
      </c>
      <c r="E134" s="27">
        <v>347535</v>
      </c>
      <c r="F134" s="29">
        <v>199711</v>
      </c>
      <c r="G134" s="30">
        <v>0</v>
      </c>
      <c r="H134" s="134">
        <f t="shared" si="8"/>
        <v>56.326694076530572</v>
      </c>
      <c r="I134" s="135">
        <f t="shared" si="7"/>
        <v>57.465003524824844</v>
      </c>
    </row>
    <row r="135" spans="1:12" x14ac:dyDescent="0.25">
      <c r="A135" s="166" t="s">
        <v>78</v>
      </c>
      <c r="B135" s="27">
        <v>226485</v>
      </c>
      <c r="C135" s="29">
        <v>90038</v>
      </c>
      <c r="D135" s="30">
        <v>0</v>
      </c>
      <c r="E135" s="27">
        <v>230221</v>
      </c>
      <c r="F135" s="29">
        <v>91856</v>
      </c>
      <c r="G135" s="30">
        <v>0</v>
      </c>
      <c r="H135" s="134">
        <f t="shared" si="8"/>
        <v>39.754509128639867</v>
      </c>
      <c r="I135" s="135">
        <f t="shared" si="7"/>
        <v>39.899053518141265</v>
      </c>
    </row>
    <row r="136" spans="1:12" x14ac:dyDescent="0.25">
      <c r="A136" s="166" t="s">
        <v>79</v>
      </c>
      <c r="B136" s="27">
        <v>78179</v>
      </c>
      <c r="C136" s="29">
        <v>40889</v>
      </c>
      <c r="D136" s="30">
        <v>0</v>
      </c>
      <c r="E136" s="27">
        <v>82094</v>
      </c>
      <c r="F136" s="29">
        <v>43467</v>
      </c>
      <c r="G136" s="30">
        <v>0</v>
      </c>
      <c r="H136" s="134">
        <f t="shared" si="8"/>
        <v>52.301769017255275</v>
      </c>
      <c r="I136" s="135">
        <f t="shared" si="7"/>
        <v>52.947840280653878</v>
      </c>
    </row>
    <row r="137" spans="1:12" x14ac:dyDescent="0.25">
      <c r="A137" s="166" t="s">
        <v>80</v>
      </c>
      <c r="B137" s="27">
        <v>28999</v>
      </c>
      <c r="C137" s="29">
        <v>16991</v>
      </c>
      <c r="D137" s="30">
        <v>0</v>
      </c>
      <c r="E137" s="27">
        <v>31730</v>
      </c>
      <c r="F137" s="29">
        <v>19057</v>
      </c>
      <c r="G137" s="30">
        <v>0</v>
      </c>
      <c r="H137" s="134">
        <f t="shared" si="8"/>
        <v>58.591675575019828</v>
      </c>
      <c r="I137" s="135">
        <f t="shared" si="7"/>
        <v>60.059880239520957</v>
      </c>
    </row>
    <row r="138" spans="1:12" x14ac:dyDescent="0.25">
      <c r="A138" s="166" t="s">
        <v>81</v>
      </c>
      <c r="B138" s="27">
        <v>9240</v>
      </c>
      <c r="C138" s="29">
        <v>7485</v>
      </c>
      <c r="D138" s="30">
        <v>0</v>
      </c>
      <c r="E138" s="27">
        <v>10463</v>
      </c>
      <c r="F138" s="29">
        <v>8277</v>
      </c>
      <c r="G138" s="30">
        <v>0</v>
      </c>
      <c r="H138" s="134">
        <f t="shared" si="8"/>
        <v>81.006493506493499</v>
      </c>
      <c r="I138" s="135">
        <f t="shared" si="7"/>
        <v>79.107330593520018</v>
      </c>
    </row>
    <row r="139" spans="1:12" x14ac:dyDescent="0.25">
      <c r="A139" s="166" t="s">
        <v>82</v>
      </c>
      <c r="B139" s="27">
        <v>3076</v>
      </c>
      <c r="C139" s="29">
        <v>3285</v>
      </c>
      <c r="D139" s="30">
        <v>0</v>
      </c>
      <c r="E139" s="27">
        <v>3430</v>
      </c>
      <c r="F139" s="29">
        <v>3699</v>
      </c>
      <c r="G139" s="30">
        <v>0</v>
      </c>
      <c r="H139" s="134">
        <f t="shared" si="8"/>
        <v>106.79453836150844</v>
      </c>
      <c r="I139" s="135">
        <f t="shared" si="7"/>
        <v>107.84256559766763</v>
      </c>
    </row>
    <row r="140" spans="1:12" x14ac:dyDescent="0.25">
      <c r="A140" s="64" t="s">
        <v>1166</v>
      </c>
      <c r="B140" s="27">
        <v>1893</v>
      </c>
      <c r="C140" s="29">
        <v>2364</v>
      </c>
      <c r="D140" s="30">
        <v>0</v>
      </c>
      <c r="E140" s="27">
        <v>1998</v>
      </c>
      <c r="F140" s="29">
        <v>2726</v>
      </c>
      <c r="G140" s="30">
        <v>0</v>
      </c>
      <c r="H140" s="134">
        <f t="shared" si="8"/>
        <v>124.8811410459588</v>
      </c>
      <c r="I140" s="135">
        <f t="shared" si="7"/>
        <v>136.43643643643642</v>
      </c>
    </row>
    <row r="141" spans="1:12" x14ac:dyDescent="0.25">
      <c r="A141" s="167" t="s">
        <v>83</v>
      </c>
      <c r="B141" s="28">
        <v>151</v>
      </c>
      <c r="C141" s="31">
        <v>52</v>
      </c>
      <c r="D141" s="32">
        <v>15592</v>
      </c>
      <c r="E141" s="28">
        <v>107</v>
      </c>
      <c r="F141" s="31">
        <v>37</v>
      </c>
      <c r="G141" s="32">
        <v>58744</v>
      </c>
      <c r="H141" s="136">
        <f t="shared" si="8"/>
        <v>34.437086092715234</v>
      </c>
      <c r="I141" s="137">
        <f t="shared" si="7"/>
        <v>34.579439252336449</v>
      </c>
    </row>
    <row r="142" spans="1:12" x14ac:dyDescent="0.25">
      <c r="A142" s="168" t="s">
        <v>8</v>
      </c>
      <c r="B142" s="138">
        <v>5194476</v>
      </c>
      <c r="C142" s="139">
        <v>3871772</v>
      </c>
      <c r="D142" s="140">
        <v>15592</v>
      </c>
      <c r="E142" s="138">
        <v>5198426</v>
      </c>
      <c r="F142" s="139">
        <v>3964031</v>
      </c>
      <c r="G142" s="140">
        <v>58744</v>
      </c>
      <c r="H142" s="136">
        <f t="shared" si="8"/>
        <v>74.536334367508871</v>
      </c>
      <c r="I142" s="137">
        <f t="shared" si="7"/>
        <v>76.254447019155407</v>
      </c>
    </row>
  </sheetData>
  <sortState xmlns:xlrd2="http://schemas.microsoft.com/office/spreadsheetml/2017/richdata2" ref="A83:A115">
    <sortCondition ref="A83:A115"/>
  </sortState>
  <mergeCells count="21">
    <mergeCell ref="H124:H125"/>
    <mergeCell ref="I124:I125"/>
    <mergeCell ref="A25:A26"/>
    <mergeCell ref="A12:A13"/>
    <mergeCell ref="B124:D124"/>
    <mergeCell ref="E124:G124"/>
    <mergeCell ref="A124:A125"/>
    <mergeCell ref="B12:N12"/>
    <mergeCell ref="A10:N10"/>
    <mergeCell ref="D2:I4"/>
    <mergeCell ref="J2:K4"/>
    <mergeCell ref="A79:N79"/>
    <mergeCell ref="A122:N122"/>
    <mergeCell ref="A49:N49"/>
    <mergeCell ref="D5:K5"/>
    <mergeCell ref="A23:N23"/>
    <mergeCell ref="B25:N25"/>
    <mergeCell ref="A33:A34"/>
    <mergeCell ref="B33:N33"/>
    <mergeCell ref="A41:A42"/>
    <mergeCell ref="B41:N41"/>
  </mergeCells>
  <phoneticPr fontId="10" type="noConversion"/>
  <conditionalFormatting sqref="B20:N20">
    <cfRule type="colorScale" priority="1">
      <colorScale>
        <cfvo type="min"/>
        <cfvo type="percentile" val="50"/>
        <cfvo type="max"/>
        <color theme="5" tint="0.79998168889431442"/>
        <color rgb="FFFFFBEF"/>
        <color theme="9" tint="0.79998168889431442"/>
      </colorScale>
    </cfRule>
  </conditionalFormatting>
  <conditionalFormatting sqref="E53:E74">
    <cfRule type="colorScale" priority="5">
      <colorScale>
        <cfvo type="min"/>
        <cfvo type="max"/>
        <color rgb="FFFFFFFF"/>
        <color rgb="FF57BB8A"/>
      </colorScale>
    </cfRule>
  </conditionalFormatting>
  <conditionalFormatting sqref="F53:F75">
    <cfRule type="expression" dxfId="5" priority="3">
      <formula>F53&lt;0</formula>
    </cfRule>
  </conditionalFormatting>
  <conditionalFormatting sqref="G53:G74">
    <cfRule type="colorScale" priority="6">
      <colorScale>
        <cfvo type="formula" val="-0.005"/>
        <cfvo type="formula" val="0"/>
        <cfvo type="formula" val="0.005"/>
        <color rgb="FFE67C73"/>
        <color rgb="FFFFFFFF"/>
        <color rgb="FF57BB8A"/>
      </colorScale>
    </cfRule>
  </conditionalFormatting>
  <conditionalFormatting sqref="G76 I76">
    <cfRule type="expression" dxfId="4" priority="25">
      <formula>G76&lt;0</formula>
    </cfRule>
  </conditionalFormatting>
  <conditionalFormatting sqref="H53:H75">
    <cfRule type="expression" dxfId="3" priority="4">
      <formula>H53&lt;0</formula>
    </cfRule>
  </conditionalFormatting>
  <conditionalFormatting sqref="H126:I141">
    <cfRule type="colorScale" priority="2">
      <colorScale>
        <cfvo type="num" val="50"/>
        <cfvo type="max"/>
        <color rgb="FFFCFCFF"/>
        <color theme="9" tint="0.59999389629810485"/>
      </colorScale>
    </cfRule>
  </conditionalFormatting>
  <conditionalFormatting sqref="I53:I74">
    <cfRule type="colorScale" priority="7">
      <colorScale>
        <cfvo type="formula" val="-0.01"/>
        <cfvo type="formula" val="0"/>
        <cfvo type="formula" val="0.01"/>
        <color rgb="FFE67C73"/>
        <color rgb="FFFFFFFF"/>
        <color rgb="FF57BB8A"/>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manualMax="0" manualMin="0" displayEmptyCellsAs="gap" xr2:uid="{4DEF7E5D-AD30-47EA-AAB0-2921CDB154A0}">
          <x14:colorSeries rgb="FF376092"/>
          <x14:colorNegative rgb="FFD00000"/>
          <x14:colorAxis rgb="FF000000"/>
          <x14:colorMarkers rgb="FFD00000"/>
          <x14:colorFirst rgb="FFD00000"/>
          <x14:colorLast rgb="FFD00000"/>
          <x14:colorHigh rgb="FFD00000"/>
          <x14:colorLow rgb="FFD00000"/>
          <x14:sparklines>
            <x14:sparkline>
              <xm:f>'Dependientes sector privado'!B20:N20</xm:f>
              <xm:sqref>O20</xm:sqref>
            </x14:sparkline>
          </x14:sparklines>
        </x14:sparklineGroup>
      </x14:sparklineGroup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00862-E6B6-47CB-B117-DF10E4568859}">
  <sheetPr codeName="Hoja3"/>
  <dimension ref="A1:N125"/>
  <sheetViews>
    <sheetView showGridLines="0" zoomScaleNormal="100" workbookViewId="0">
      <selection activeCell="D5" sqref="D5:K5"/>
    </sheetView>
  </sheetViews>
  <sheetFormatPr baseColWidth="10" defaultColWidth="10.88671875" defaultRowHeight="13.8" x14ac:dyDescent="0.25"/>
  <cols>
    <col min="1" max="1" width="34" style="8" bestFit="1" customWidth="1"/>
    <col min="2" max="2" width="15.109375" style="8" customWidth="1"/>
    <col min="3" max="3" width="12.109375" style="8" customWidth="1"/>
    <col min="4" max="4" width="15.44140625" style="8" bestFit="1" customWidth="1"/>
    <col min="5" max="6" width="12.109375" style="8" customWidth="1"/>
    <col min="7" max="7" width="15.44140625" style="8" bestFit="1" customWidth="1"/>
    <col min="8" max="8" width="12.109375" style="8" customWidth="1"/>
    <col min="9" max="9" width="12.88671875" style="8" customWidth="1"/>
    <col min="10" max="10" width="10.88671875" style="8"/>
    <col min="11" max="11" width="10.44140625" style="8" bestFit="1" customWidth="1"/>
    <col min="12" max="16384" width="10.88671875" style="8"/>
  </cols>
  <sheetData>
    <row r="1" spans="1:14" ht="14.4" thickBot="1" x14ac:dyDescent="0.3"/>
    <row r="2" spans="1:14" ht="14.25" customHeight="1" x14ac:dyDescent="0.25">
      <c r="D2" s="238" t="s">
        <v>52</v>
      </c>
      <c r="E2" s="239"/>
      <c r="F2" s="239"/>
      <c r="G2" s="239"/>
      <c r="H2" s="239"/>
      <c r="I2" s="239"/>
      <c r="J2" s="226" t="s">
        <v>1191</v>
      </c>
      <c r="K2" s="227"/>
    </row>
    <row r="3" spans="1:14" ht="14.25" customHeight="1" x14ac:dyDescent="0.25">
      <c r="D3" s="240"/>
      <c r="E3" s="241"/>
      <c r="F3" s="241"/>
      <c r="G3" s="241"/>
      <c r="H3" s="241"/>
      <c r="I3" s="241"/>
      <c r="J3" s="228"/>
      <c r="K3" s="229"/>
    </row>
    <row r="4" spans="1:14" ht="14.25" customHeight="1" thickBot="1" x14ac:dyDescent="0.3">
      <c r="D4" s="242"/>
      <c r="E4" s="243"/>
      <c r="F4" s="243"/>
      <c r="G4" s="243"/>
      <c r="H4" s="243"/>
      <c r="I4" s="243"/>
      <c r="J4" s="230"/>
      <c r="K4" s="231"/>
    </row>
    <row r="5" spans="1:14" ht="14.4" thickBot="1" x14ac:dyDescent="0.3">
      <c r="D5" s="223" t="s">
        <v>1188</v>
      </c>
      <c r="E5" s="224"/>
      <c r="F5" s="224"/>
      <c r="G5" s="224"/>
      <c r="H5" s="224"/>
      <c r="I5" s="224"/>
      <c r="J5" s="224"/>
      <c r="K5" s="225"/>
    </row>
    <row r="9" spans="1:14" x14ac:dyDescent="0.25">
      <c r="J9" s="201"/>
    </row>
    <row r="10" spans="1:14" x14ac:dyDescent="0.25">
      <c r="A10" s="213" t="s">
        <v>53</v>
      </c>
      <c r="B10" s="213"/>
      <c r="C10" s="213"/>
      <c r="D10" s="213"/>
      <c r="E10" s="213"/>
      <c r="F10" s="213"/>
      <c r="G10" s="213"/>
      <c r="H10" s="213"/>
      <c r="I10" s="213"/>
      <c r="J10" s="213"/>
      <c r="K10" s="213"/>
      <c r="L10" s="213"/>
      <c r="M10" s="213"/>
      <c r="N10" s="213"/>
    </row>
    <row r="11" spans="1:14" x14ac:dyDescent="0.25">
      <c r="A11" s="9"/>
      <c r="B11" s="9"/>
      <c r="C11" s="9"/>
      <c r="D11" s="9"/>
      <c r="E11" s="9"/>
      <c r="F11" s="9"/>
      <c r="G11" s="9"/>
      <c r="H11" s="9"/>
      <c r="I11" s="9"/>
      <c r="J11" s="9"/>
      <c r="K11" s="9"/>
    </row>
    <row r="12" spans="1:14" x14ac:dyDescent="0.25">
      <c r="A12" s="248" t="s">
        <v>41</v>
      </c>
      <c r="B12" s="245" t="s">
        <v>30</v>
      </c>
      <c r="C12" s="246"/>
      <c r="D12" s="246"/>
      <c r="E12" s="246"/>
      <c r="F12" s="246"/>
      <c r="G12" s="246"/>
      <c r="H12" s="246"/>
      <c r="I12" s="246"/>
      <c r="J12" s="246"/>
      <c r="K12" s="246"/>
      <c r="L12" s="246"/>
      <c r="M12" s="246"/>
      <c r="N12" s="247"/>
    </row>
    <row r="13" spans="1:14" x14ac:dyDescent="0.25">
      <c r="A13" s="249"/>
      <c r="B13" s="21" t="s">
        <v>1172</v>
      </c>
      <c r="C13" s="22" t="s">
        <v>1173</v>
      </c>
      <c r="D13" s="22" t="s">
        <v>1174</v>
      </c>
      <c r="E13" s="22" t="s">
        <v>1175</v>
      </c>
      <c r="F13" s="22" t="s">
        <v>1176</v>
      </c>
      <c r="G13" s="22" t="s">
        <v>1177</v>
      </c>
      <c r="H13" s="22" t="s">
        <v>1178</v>
      </c>
      <c r="I13" s="22" t="s">
        <v>1179</v>
      </c>
      <c r="J13" s="22" t="s">
        <v>1180</v>
      </c>
      <c r="K13" s="22" t="s">
        <v>1181</v>
      </c>
      <c r="L13" s="22" t="s">
        <v>1183</v>
      </c>
      <c r="M13" s="22" t="s">
        <v>1185</v>
      </c>
      <c r="N13" s="51" t="s">
        <v>1189</v>
      </c>
    </row>
    <row r="14" spans="1:14" x14ac:dyDescent="0.25">
      <c r="A14" s="24" t="s">
        <v>43</v>
      </c>
      <c r="B14" s="39">
        <v>231178</v>
      </c>
      <c r="C14" s="40">
        <v>282353</v>
      </c>
      <c r="D14" s="40">
        <v>227711</v>
      </c>
      <c r="E14" s="40">
        <v>182155</v>
      </c>
      <c r="F14" s="40">
        <v>181950</v>
      </c>
      <c r="G14" s="40">
        <v>178517</v>
      </c>
      <c r="H14" s="40">
        <v>204321</v>
      </c>
      <c r="I14" s="40">
        <v>198390</v>
      </c>
      <c r="J14" s="40">
        <v>205274</v>
      </c>
      <c r="K14" s="40">
        <v>210466</v>
      </c>
      <c r="L14" s="40">
        <v>187533</v>
      </c>
      <c r="M14" s="40">
        <v>151456</v>
      </c>
      <c r="N14" s="41">
        <v>357620</v>
      </c>
    </row>
    <row r="15" spans="1:14" x14ac:dyDescent="0.25">
      <c r="A15" s="26" t="s">
        <v>44</v>
      </c>
      <c r="B15" s="28">
        <v>145196</v>
      </c>
      <c r="C15" s="31">
        <v>138233</v>
      </c>
      <c r="D15" s="31">
        <v>136162</v>
      </c>
      <c r="E15" s="31">
        <v>119376</v>
      </c>
      <c r="F15" s="31">
        <v>131438</v>
      </c>
      <c r="G15" s="31">
        <v>159745</v>
      </c>
      <c r="H15" s="31">
        <v>129943</v>
      </c>
      <c r="I15" s="31">
        <v>110637</v>
      </c>
      <c r="J15" s="31">
        <v>109902</v>
      </c>
      <c r="K15" s="31">
        <v>107487</v>
      </c>
      <c r="L15" s="31">
        <v>145475</v>
      </c>
      <c r="M15" s="31">
        <v>327755</v>
      </c>
      <c r="N15" s="32">
        <v>109419</v>
      </c>
    </row>
    <row r="16" spans="1:14" x14ac:dyDescent="0.25">
      <c r="A16" s="9"/>
      <c r="B16" s="9"/>
      <c r="C16" s="9"/>
      <c r="D16" s="9"/>
      <c r="E16" s="9"/>
      <c r="F16" s="9"/>
      <c r="G16" s="9"/>
      <c r="H16" s="9"/>
      <c r="I16" s="9"/>
      <c r="J16" s="9"/>
      <c r="K16" s="9"/>
    </row>
    <row r="17" spans="1:14" x14ac:dyDescent="0.25">
      <c r="A17" s="9"/>
      <c r="B17" s="9"/>
      <c r="C17" s="9"/>
      <c r="D17" s="9"/>
      <c r="E17" s="9"/>
      <c r="F17" s="9"/>
      <c r="G17" s="9"/>
      <c r="H17" s="9"/>
      <c r="I17" s="9"/>
      <c r="J17" s="9"/>
      <c r="K17" s="9"/>
    </row>
    <row r="18" spans="1:14" x14ac:dyDescent="0.25">
      <c r="A18" s="9"/>
      <c r="B18" s="9"/>
      <c r="C18" s="9"/>
      <c r="D18" s="9"/>
      <c r="E18" s="9"/>
      <c r="F18" s="9"/>
      <c r="G18" s="9"/>
      <c r="H18" s="9"/>
      <c r="I18" s="9"/>
      <c r="J18" s="9"/>
      <c r="K18" s="9"/>
    </row>
    <row r="19" spans="1:14" x14ac:dyDescent="0.25">
      <c r="A19" s="248" t="s">
        <v>41</v>
      </c>
      <c r="B19" s="245" t="s">
        <v>90</v>
      </c>
      <c r="C19" s="246"/>
      <c r="D19" s="246"/>
      <c r="E19" s="246"/>
      <c r="F19" s="246"/>
      <c r="G19" s="246"/>
      <c r="H19" s="246"/>
      <c r="I19" s="246"/>
      <c r="J19" s="246"/>
      <c r="K19" s="246"/>
      <c r="L19" s="246"/>
      <c r="M19" s="246"/>
      <c r="N19" s="247"/>
    </row>
    <row r="20" spans="1:14" x14ac:dyDescent="0.25">
      <c r="A20" s="249"/>
      <c r="B20" s="21" t="s">
        <v>1172</v>
      </c>
      <c r="C20" s="22" t="s">
        <v>1173</v>
      </c>
      <c r="D20" s="22" t="s">
        <v>1174</v>
      </c>
      <c r="E20" s="22" t="s">
        <v>1175</v>
      </c>
      <c r="F20" s="22" t="s">
        <v>1176</v>
      </c>
      <c r="G20" s="22" t="s">
        <v>1177</v>
      </c>
      <c r="H20" s="22" t="s">
        <v>1178</v>
      </c>
      <c r="I20" s="22" t="s">
        <v>1179</v>
      </c>
      <c r="J20" s="22" t="s">
        <v>1180</v>
      </c>
      <c r="K20" s="22" t="s">
        <v>1181</v>
      </c>
      <c r="L20" s="22" t="s">
        <v>1183</v>
      </c>
      <c r="M20" s="22" t="s">
        <v>1185</v>
      </c>
      <c r="N20" s="51" t="s">
        <v>1189</v>
      </c>
    </row>
    <row r="21" spans="1:14" x14ac:dyDescent="0.25">
      <c r="A21" s="24" t="s">
        <v>43</v>
      </c>
      <c r="B21" s="44">
        <v>0.58100696201665958</v>
      </c>
      <c r="C21" s="45">
        <v>0.22136621996902819</v>
      </c>
      <c r="D21" s="45">
        <v>-0.1935237096825605</v>
      </c>
      <c r="E21" s="45">
        <v>-0.20006060313291849</v>
      </c>
      <c r="F21" s="45">
        <v>-1.1254151684005379E-3</v>
      </c>
      <c r="G21" s="45">
        <v>-1.8867820829898324E-2</v>
      </c>
      <c r="H21" s="45">
        <v>0.14454645776032535</v>
      </c>
      <c r="I21" s="45">
        <v>-2.9027853230945425E-2</v>
      </c>
      <c r="J21" s="45">
        <v>3.4699329603306621E-2</v>
      </c>
      <c r="K21" s="45">
        <v>2.5293022983914185E-2</v>
      </c>
      <c r="L21" s="45">
        <v>-0.10896296789030058</v>
      </c>
      <c r="M21" s="45">
        <v>-0.19237680834839735</v>
      </c>
      <c r="N21" s="46">
        <v>1.3612138178744981</v>
      </c>
    </row>
    <row r="22" spans="1:14" x14ac:dyDescent="0.25">
      <c r="A22" s="26" t="s">
        <v>44</v>
      </c>
      <c r="B22" s="36">
        <v>-0.66188511228890523</v>
      </c>
      <c r="C22" s="37">
        <v>-4.7955866552797599E-2</v>
      </c>
      <c r="D22" s="37">
        <v>-1.498195076428928E-2</v>
      </c>
      <c r="E22" s="37">
        <v>-0.12327962280225026</v>
      </c>
      <c r="F22" s="37">
        <v>0.10104208551132556</v>
      </c>
      <c r="G22" s="37">
        <v>0.2153638978073312</v>
      </c>
      <c r="H22" s="37">
        <v>-0.18655982972863</v>
      </c>
      <c r="I22" s="37">
        <v>-0.1485728357818428</v>
      </c>
      <c r="J22" s="37">
        <v>-6.6433471623417121E-3</v>
      </c>
      <c r="K22" s="37">
        <v>-2.1974122399956324E-2</v>
      </c>
      <c r="L22" s="37">
        <v>0.35341948328635092</v>
      </c>
      <c r="M22" s="37">
        <v>1.2529987970441656</v>
      </c>
      <c r="N22" s="38">
        <v>-0.66615612271361235</v>
      </c>
    </row>
    <row r="23" spans="1:14" x14ac:dyDescent="0.25">
      <c r="A23" s="9"/>
      <c r="B23" s="9"/>
      <c r="C23" s="9"/>
      <c r="D23" s="9"/>
      <c r="E23" s="9"/>
      <c r="F23" s="9"/>
      <c r="G23" s="9"/>
      <c r="H23" s="9"/>
      <c r="I23" s="9"/>
      <c r="J23" s="9"/>
      <c r="K23" s="9"/>
    </row>
    <row r="24" spans="1:14" x14ac:dyDescent="0.25">
      <c r="A24" s="9"/>
      <c r="B24" s="9"/>
      <c r="C24" s="9"/>
      <c r="D24" s="9"/>
      <c r="E24" s="9"/>
      <c r="F24" s="9"/>
      <c r="G24" s="9"/>
      <c r="H24" s="9"/>
      <c r="I24" s="9"/>
      <c r="J24" s="9"/>
      <c r="K24" s="9"/>
    </row>
    <row r="25" spans="1:14" x14ac:dyDescent="0.25">
      <c r="A25" s="9"/>
      <c r="B25" s="9"/>
      <c r="C25" s="9"/>
      <c r="D25" s="9"/>
      <c r="E25" s="9"/>
      <c r="F25" s="9"/>
      <c r="G25" s="9"/>
      <c r="H25" s="9"/>
      <c r="I25" s="9"/>
      <c r="J25" s="9"/>
      <c r="K25" s="9"/>
    </row>
    <row r="26" spans="1:14" x14ac:dyDescent="0.25">
      <c r="A26" s="248" t="s">
        <v>41</v>
      </c>
      <c r="B26" s="245" t="s">
        <v>46</v>
      </c>
      <c r="C26" s="246"/>
      <c r="D26" s="246"/>
      <c r="E26" s="246"/>
      <c r="F26" s="246"/>
      <c r="G26" s="246"/>
      <c r="H26" s="246"/>
      <c r="I26" s="246"/>
      <c r="J26" s="246"/>
      <c r="K26" s="246"/>
      <c r="L26" s="246"/>
      <c r="M26" s="246"/>
      <c r="N26" s="247"/>
    </row>
    <row r="27" spans="1:14" x14ac:dyDescent="0.25">
      <c r="A27" s="249"/>
      <c r="B27" s="195" t="s">
        <v>1172</v>
      </c>
      <c r="C27" s="196" t="s">
        <v>1173</v>
      </c>
      <c r="D27" s="196" t="s">
        <v>1174</v>
      </c>
      <c r="E27" s="196" t="s">
        <v>1175</v>
      </c>
      <c r="F27" s="196" t="s">
        <v>1176</v>
      </c>
      <c r="G27" s="196" t="s">
        <v>1177</v>
      </c>
      <c r="H27" s="196" t="s">
        <v>1178</v>
      </c>
      <c r="I27" s="196" t="s">
        <v>1179</v>
      </c>
      <c r="J27" s="196" t="s">
        <v>1180</v>
      </c>
      <c r="K27" s="196" t="s">
        <v>1181</v>
      </c>
      <c r="L27" s="196" t="s">
        <v>1183</v>
      </c>
      <c r="M27" s="196" t="s">
        <v>1185</v>
      </c>
      <c r="N27" s="194" t="s">
        <v>1189</v>
      </c>
    </row>
    <row r="28" spans="1:14" x14ac:dyDescent="0.25">
      <c r="A28" s="199" t="s">
        <v>43</v>
      </c>
      <c r="B28" s="44">
        <v>9.4566889988399891E-2</v>
      </c>
      <c r="C28" s="45">
        <v>0.15199572417676122</v>
      </c>
      <c r="D28" s="45">
        <v>8.3636311721932463E-2</v>
      </c>
      <c r="E28" s="45">
        <v>-6.1008299396876124E-2</v>
      </c>
      <c r="F28" s="45">
        <v>6.0045116772823783E-3</v>
      </c>
      <c r="G28" s="45">
        <v>7.1440575221770081E-2</v>
      </c>
      <c r="H28" s="45">
        <v>0.12745000662163952</v>
      </c>
      <c r="I28" s="45">
        <v>-1.5253421223748282E-2</v>
      </c>
      <c r="J28" s="45">
        <v>2.4025549120528173E-3</v>
      </c>
      <c r="K28" s="45">
        <v>4.315544783627992E-2</v>
      </c>
      <c r="L28" s="45">
        <v>3.3359231646636803E-2</v>
      </c>
      <c r="M28" s="45">
        <v>3.579488722627238E-2</v>
      </c>
      <c r="N28" s="46">
        <v>0.54694650875083273</v>
      </c>
    </row>
    <row r="29" spans="1:14" x14ac:dyDescent="0.25">
      <c r="A29" s="168" t="s">
        <v>44</v>
      </c>
      <c r="B29" s="36">
        <v>-1.5838147900756788E-4</v>
      </c>
      <c r="C29" s="37">
        <v>9.0982991989266404E-2</v>
      </c>
      <c r="D29" s="37">
        <v>3.9595040312729049E-2</v>
      </c>
      <c r="E29" s="37">
        <v>-0.1029082437814684</v>
      </c>
      <c r="F29" s="37">
        <v>-8.651054040804013E-3</v>
      </c>
      <c r="G29" s="37">
        <v>7.1287261509573152E-2</v>
      </c>
      <c r="H29" s="37">
        <v>-0.12317388341194491</v>
      </c>
      <c r="I29" s="37">
        <v>-0.22722796136035037</v>
      </c>
      <c r="J29" s="37">
        <v>-0.23646292153566117</v>
      </c>
      <c r="K29" s="37">
        <v>-0.23994484514212983</v>
      </c>
      <c r="L29" s="37">
        <v>-0.18876341837445978</v>
      </c>
      <c r="M29" s="37">
        <v>-0.23676378810883314</v>
      </c>
      <c r="N29" s="38">
        <v>-0.24640485963800657</v>
      </c>
    </row>
    <row r="30" spans="1:14" x14ac:dyDescent="0.25">
      <c r="A30" s="9"/>
      <c r="B30" s="9"/>
      <c r="C30" s="9"/>
      <c r="D30" s="9"/>
      <c r="E30" s="9"/>
      <c r="F30" s="9"/>
      <c r="G30" s="9"/>
      <c r="H30" s="9"/>
      <c r="I30" s="9"/>
      <c r="J30" s="9"/>
      <c r="K30" s="9"/>
    </row>
    <row r="31" spans="1:14" x14ac:dyDescent="0.25">
      <c r="A31" s="9"/>
      <c r="B31" s="9"/>
      <c r="C31" s="9"/>
      <c r="D31" s="9"/>
      <c r="E31" s="9"/>
      <c r="F31" s="9"/>
      <c r="G31" s="9"/>
      <c r="H31" s="9"/>
      <c r="I31" s="9"/>
      <c r="J31" s="9"/>
      <c r="K31" s="9"/>
    </row>
    <row r="32" spans="1:14" x14ac:dyDescent="0.25">
      <c r="A32" s="244" t="s">
        <v>54</v>
      </c>
      <c r="B32" s="244"/>
      <c r="C32" s="244"/>
      <c r="D32" s="244"/>
      <c r="E32" s="244"/>
      <c r="F32" s="244"/>
      <c r="G32" s="244"/>
      <c r="H32" s="244"/>
      <c r="I32" s="244"/>
      <c r="J32" s="244"/>
      <c r="K32" s="244"/>
      <c r="L32" s="244"/>
      <c r="M32" s="244"/>
      <c r="N32" s="244"/>
    </row>
    <row r="33" spans="1:11" ht="14.4" x14ac:dyDescent="0.3">
      <c r="A33"/>
      <c r="B33" s="9"/>
      <c r="C33" s="9"/>
      <c r="D33" s="9"/>
      <c r="E33" s="9"/>
      <c r="F33" s="9"/>
      <c r="G33" s="9"/>
      <c r="H33" s="9"/>
      <c r="I33" s="9"/>
      <c r="J33" s="9"/>
      <c r="K33" s="9"/>
    </row>
    <row r="34" spans="1:11" x14ac:dyDescent="0.25">
      <c r="A34" s="9"/>
      <c r="B34" s="9"/>
      <c r="C34" s="9"/>
      <c r="D34" s="9"/>
      <c r="E34" s="9"/>
      <c r="F34" s="9"/>
      <c r="G34" s="9"/>
      <c r="H34" s="9"/>
      <c r="I34" s="9"/>
      <c r="J34" s="9"/>
      <c r="K34" s="9"/>
    </row>
    <row r="35" spans="1:11" ht="33.6" customHeight="1" x14ac:dyDescent="0.25">
      <c r="A35" s="10" t="s">
        <v>9</v>
      </c>
      <c r="B35" s="71" t="s">
        <v>1172</v>
      </c>
      <c r="C35" s="72" t="s">
        <v>1185</v>
      </c>
      <c r="D35" s="72" t="s">
        <v>1189</v>
      </c>
      <c r="E35" s="70" t="str">
        <f>"Particip. % en el total "&amp;D35</f>
        <v>Particip. % en el total ene-26</v>
      </c>
      <c r="F35" s="153" t="str">
        <f>"Δ% "&amp;D35&amp;" - "&amp;C35</f>
        <v>Δ% ene-26 - dic-25</v>
      </c>
      <c r="G35" s="10" t="s">
        <v>1170</v>
      </c>
      <c r="H35" s="73" t="str">
        <f>"Δ% Anual "&amp;D35</f>
        <v>Δ% Anual ene-26</v>
      </c>
      <c r="I35" s="10" t="s">
        <v>1170</v>
      </c>
    </row>
    <row r="36" spans="1:11" x14ac:dyDescent="0.25">
      <c r="A36" s="11" t="s">
        <v>101</v>
      </c>
      <c r="B36" s="27">
        <v>945018</v>
      </c>
      <c r="C36" s="29">
        <v>1026267</v>
      </c>
      <c r="D36" s="29">
        <v>996072</v>
      </c>
      <c r="E36" s="160">
        <f>D36/$D$58</f>
        <v>0.41648457236899872</v>
      </c>
      <c r="F36" s="158">
        <f>(D36-C36)/C36</f>
        <v>-2.9422167915367052E-2</v>
      </c>
      <c r="G36" s="121">
        <f>(D36-C36)/$C$58</f>
        <v>-1.2202701850753218E-2</v>
      </c>
      <c r="H36" s="122">
        <f t="shared" ref="H36:H56" si="0">(D36-B36)/B36</f>
        <v>5.402436778981988E-2</v>
      </c>
      <c r="I36" s="121">
        <f t="shared" ref="I36:I58" si="1">(D36-B36)/$B$58</f>
        <v>2.2916171983954101E-2</v>
      </c>
      <c r="K36" s="49"/>
    </row>
    <row r="37" spans="1:11" x14ac:dyDescent="0.25">
      <c r="A37" s="11" t="s">
        <v>15</v>
      </c>
      <c r="B37" s="27">
        <v>275291</v>
      </c>
      <c r="C37" s="29">
        <v>321812</v>
      </c>
      <c r="D37" s="29">
        <v>314591</v>
      </c>
      <c r="E37" s="160">
        <f t="shared" ref="E37:E57" si="2">D37/$D$58</f>
        <v>0.13153898323227203</v>
      </c>
      <c r="F37" s="158">
        <f t="shared" ref="F37:F56" si="3">(D37-C37)/C37</f>
        <v>-2.2438566616533876E-2</v>
      </c>
      <c r="G37" s="121">
        <f t="shared" ref="G37:G58" si="4">(D37-C37)/$C$58</f>
        <v>-2.9182218931706901E-3</v>
      </c>
      <c r="H37" s="122">
        <f t="shared" si="0"/>
        <v>0.14275802696056172</v>
      </c>
      <c r="I37" s="121">
        <f t="shared" si="1"/>
        <v>1.7640254612163515E-2</v>
      </c>
      <c r="K37" s="49"/>
    </row>
    <row r="38" spans="1:11" x14ac:dyDescent="0.25">
      <c r="A38" s="11" t="s">
        <v>62</v>
      </c>
      <c r="B38" s="27">
        <v>198715</v>
      </c>
      <c r="C38" s="29">
        <v>225030</v>
      </c>
      <c r="D38" s="29">
        <v>216907</v>
      </c>
      <c r="E38" s="160">
        <f t="shared" si="2"/>
        <v>9.0694667793936992E-2</v>
      </c>
      <c r="F38" s="158">
        <f t="shared" si="3"/>
        <v>-3.6097409234324314E-2</v>
      </c>
      <c r="G38" s="121">
        <f t="shared" si="4"/>
        <v>-3.2827470486394565E-3</v>
      </c>
      <c r="H38" s="122">
        <f t="shared" si="0"/>
        <v>9.1548197166796672E-2</v>
      </c>
      <c r="I38" s="121">
        <f t="shared" si="1"/>
        <v>8.1656873258137072E-3</v>
      </c>
      <c r="K38" s="49"/>
    </row>
    <row r="39" spans="1:11" x14ac:dyDescent="0.25">
      <c r="A39" s="11" t="s">
        <v>63</v>
      </c>
      <c r="B39" s="27">
        <v>200235</v>
      </c>
      <c r="C39" s="29">
        <v>222499</v>
      </c>
      <c r="D39" s="29">
        <v>208622</v>
      </c>
      <c r="E39" s="160">
        <f t="shared" si="2"/>
        <v>8.7230485805007321E-2</v>
      </c>
      <c r="F39" s="158">
        <f t="shared" si="3"/>
        <v>-6.2368819635144429E-2</v>
      </c>
      <c r="G39" s="121">
        <f t="shared" si="4"/>
        <v>-5.6081104018182613E-3</v>
      </c>
      <c r="H39" s="122">
        <f t="shared" si="0"/>
        <v>4.1885784203560816E-2</v>
      </c>
      <c r="I39" s="121">
        <f t="shared" si="1"/>
        <v>3.7646009015830893E-3</v>
      </c>
      <c r="K39" s="49"/>
    </row>
    <row r="40" spans="1:11" x14ac:dyDescent="0.25">
      <c r="A40" s="11" t="s">
        <v>102</v>
      </c>
      <c r="B40" s="27">
        <v>160480</v>
      </c>
      <c r="C40" s="29">
        <v>188313</v>
      </c>
      <c r="D40" s="29">
        <v>177704</v>
      </c>
      <c r="E40" s="160">
        <f t="shared" si="2"/>
        <v>7.4302835988021496E-2</v>
      </c>
      <c r="F40" s="158">
        <f t="shared" si="3"/>
        <v>-5.6337055859128155E-2</v>
      </c>
      <c r="G40" s="121">
        <f t="shared" si="4"/>
        <v>-4.2874139405411783E-3</v>
      </c>
      <c r="H40" s="122">
        <f t="shared" si="0"/>
        <v>0.10732801595214357</v>
      </c>
      <c r="I40" s="121">
        <f t="shared" si="1"/>
        <v>7.7311894513970589E-3</v>
      </c>
      <c r="K40" s="49"/>
    </row>
    <row r="41" spans="1:11" x14ac:dyDescent="0.25">
      <c r="A41" s="11" t="s">
        <v>1163</v>
      </c>
      <c r="B41" s="27">
        <v>77306</v>
      </c>
      <c r="C41" s="29">
        <v>89168</v>
      </c>
      <c r="D41" s="29">
        <v>85614</v>
      </c>
      <c r="E41" s="160">
        <f t="shared" si="2"/>
        <v>3.5797522848548556E-2</v>
      </c>
      <c r="F41" s="158">
        <f t="shared" si="3"/>
        <v>-3.9857347927507628E-2</v>
      </c>
      <c r="G41" s="121">
        <f t="shared" si="4"/>
        <v>-1.436277608133033E-3</v>
      </c>
      <c r="H41" s="122">
        <f t="shared" si="0"/>
        <v>0.10746901922231133</v>
      </c>
      <c r="I41" s="121">
        <f t="shared" si="1"/>
        <v>3.729140847782557E-3</v>
      </c>
      <c r="K41" s="49"/>
    </row>
    <row r="42" spans="1:11" x14ac:dyDescent="0.25">
      <c r="A42" s="11" t="s">
        <v>13</v>
      </c>
      <c r="B42" s="27">
        <v>78507</v>
      </c>
      <c r="C42" s="29">
        <v>82509</v>
      </c>
      <c r="D42" s="29">
        <v>82235</v>
      </c>
      <c r="E42" s="160">
        <f t="shared" si="2"/>
        <v>3.4384671799593411E-2</v>
      </c>
      <c r="F42" s="158">
        <f t="shared" si="3"/>
        <v>-3.3208498466833921E-3</v>
      </c>
      <c r="G42" s="121">
        <f t="shared" si="4"/>
        <v>-1.1073158824660976E-4</v>
      </c>
      <c r="H42" s="122">
        <f t="shared" si="0"/>
        <v>4.748621142063765E-2</v>
      </c>
      <c r="I42" s="121">
        <f t="shared" si="1"/>
        <v>1.6733554502327123E-3</v>
      </c>
      <c r="K42" s="49"/>
    </row>
    <row r="43" spans="1:11" x14ac:dyDescent="0.25">
      <c r="A43" s="11" t="s">
        <v>19</v>
      </c>
      <c r="B43" s="27">
        <v>42888</v>
      </c>
      <c r="C43" s="29">
        <v>46509</v>
      </c>
      <c r="D43" s="29">
        <v>45243</v>
      </c>
      <c r="E43" s="160">
        <f t="shared" si="2"/>
        <v>1.8917318735684377E-2</v>
      </c>
      <c r="F43" s="158">
        <f t="shared" si="3"/>
        <v>-2.7220537960394763E-2</v>
      </c>
      <c r="G43" s="121">
        <f t="shared" si="4"/>
        <v>-5.1162843328543051E-4</v>
      </c>
      <c r="H43" s="122">
        <f t="shared" si="0"/>
        <v>5.4910464465584778E-2</v>
      </c>
      <c r="I43" s="121">
        <f t="shared" si="1"/>
        <v>1.0570686924082718E-3</v>
      </c>
      <c r="K43" s="49"/>
    </row>
    <row r="44" spans="1:11" x14ac:dyDescent="0.25">
      <c r="A44" s="11" t="s">
        <v>10</v>
      </c>
      <c r="B44" s="27">
        <v>37821</v>
      </c>
      <c r="C44" s="29">
        <v>39845</v>
      </c>
      <c r="D44" s="29">
        <v>38911</v>
      </c>
      <c r="E44" s="160">
        <f t="shared" si="2"/>
        <v>1.6269738729178321E-2</v>
      </c>
      <c r="F44" s="158">
        <f t="shared" si="3"/>
        <v>-2.3440833228761452E-2</v>
      </c>
      <c r="G44" s="121">
        <f t="shared" si="4"/>
        <v>-3.7745731176034127E-4</v>
      </c>
      <c r="H44" s="122">
        <f t="shared" si="0"/>
        <v>2.8819967742788399E-2</v>
      </c>
      <c r="I44" s="121">
        <f t="shared" si="1"/>
        <v>4.8925897015924256E-4</v>
      </c>
      <c r="K44" s="200"/>
    </row>
    <row r="45" spans="1:11" x14ac:dyDescent="0.25">
      <c r="A45" s="11" t="s">
        <v>11</v>
      </c>
      <c r="B45" s="27">
        <v>36243</v>
      </c>
      <c r="C45" s="29">
        <v>37424</v>
      </c>
      <c r="D45" s="29">
        <v>36962</v>
      </c>
      <c r="E45" s="160">
        <f t="shared" si="2"/>
        <v>1.5454809254655217E-2</v>
      </c>
      <c r="F45" s="158">
        <f t="shared" si="3"/>
        <v>-1.2345019238991022E-2</v>
      </c>
      <c r="G45" s="121">
        <f t="shared" si="4"/>
        <v>-1.8670800645961206E-4</v>
      </c>
      <c r="H45" s="122">
        <f t="shared" si="0"/>
        <v>1.9838313605385866E-2</v>
      </c>
      <c r="I45" s="121">
        <f t="shared" si="1"/>
        <v>3.2273137572889487E-4</v>
      </c>
      <c r="K45" s="49"/>
    </row>
    <row r="46" spans="1:11" x14ac:dyDescent="0.25">
      <c r="A46" s="11" t="s">
        <v>14</v>
      </c>
      <c r="B46" s="27">
        <v>31585</v>
      </c>
      <c r="C46" s="29">
        <v>42427</v>
      </c>
      <c r="D46" s="29">
        <v>36164</v>
      </c>
      <c r="E46" s="160">
        <f t="shared" si="2"/>
        <v>1.5121143928503632E-2</v>
      </c>
      <c r="F46" s="158">
        <f t="shared" si="3"/>
        <v>-0.14761826195583003</v>
      </c>
      <c r="G46" s="121">
        <f>(D46-C46)/$C$58</f>
        <v>-2.5310654641916676E-3</v>
      </c>
      <c r="H46" s="122">
        <f t="shared" si="0"/>
        <v>0.14497388000633213</v>
      </c>
      <c r="I46" s="121">
        <f t="shared" si="1"/>
        <v>2.0553365361093319E-3</v>
      </c>
      <c r="K46" s="49"/>
    </row>
    <row r="47" spans="1:11" x14ac:dyDescent="0.25">
      <c r="A47" s="11" t="s">
        <v>1164</v>
      </c>
      <c r="B47" s="27">
        <v>35737</v>
      </c>
      <c r="C47" s="29">
        <v>35576</v>
      </c>
      <c r="D47" s="29">
        <v>35923</v>
      </c>
      <c r="E47" s="160">
        <f t="shared" si="2"/>
        <v>1.5020375327497953E-2</v>
      </c>
      <c r="F47" s="158">
        <f t="shared" si="3"/>
        <v>9.7537665842140769E-3</v>
      </c>
      <c r="G47" s="121">
        <f t="shared" si="4"/>
        <v>1.4023306978676491E-4</v>
      </c>
      <c r="H47" s="122">
        <f t="shared" si="0"/>
        <v>5.2046898172762122E-3</v>
      </c>
      <c r="I47" s="121">
        <f t="shared" si="1"/>
        <v>8.3488227935430388E-5</v>
      </c>
      <c r="K47" s="49"/>
    </row>
    <row r="48" spans="1:11" x14ac:dyDescent="0.25">
      <c r="A48" s="11" t="s">
        <v>64</v>
      </c>
      <c r="B48" s="27">
        <v>30757</v>
      </c>
      <c r="C48" s="29">
        <v>31748</v>
      </c>
      <c r="D48" s="29">
        <v>31592</v>
      </c>
      <c r="E48" s="160">
        <f t="shared" si="2"/>
        <v>1.3209467398221623E-2</v>
      </c>
      <c r="F48" s="158">
        <f t="shared" si="3"/>
        <v>-4.9136953508882447E-3</v>
      </c>
      <c r="G48" s="121">
        <f t="shared" si="4"/>
        <v>-6.3044261921427447E-5</v>
      </c>
      <c r="H48" s="122">
        <f t="shared" si="0"/>
        <v>2.7148291445849727E-2</v>
      </c>
      <c r="I48" s="121">
        <f t="shared" si="1"/>
        <v>3.7479930282841061E-4</v>
      </c>
      <c r="K48" s="49"/>
    </row>
    <row r="49" spans="1:14" x14ac:dyDescent="0.25">
      <c r="A49" s="11" t="s">
        <v>17</v>
      </c>
      <c r="B49" s="27">
        <v>19288</v>
      </c>
      <c r="C49" s="29">
        <v>21169</v>
      </c>
      <c r="D49" s="29">
        <v>21664</v>
      </c>
      <c r="E49" s="160">
        <f t="shared" si="2"/>
        <v>9.0583027891578006E-3</v>
      </c>
      <c r="F49" s="158">
        <f t="shared" si="3"/>
        <v>2.3383249090651426E-2</v>
      </c>
      <c r="G49" s="121">
        <f t="shared" si="4"/>
        <v>2.0004429263529864E-4</v>
      </c>
      <c r="H49" s="122">
        <f t="shared" si="0"/>
        <v>0.12318540024885939</v>
      </c>
      <c r="I49" s="121">
        <f t="shared" si="1"/>
        <v>1.0664947826590462E-3</v>
      </c>
      <c r="K49" s="49"/>
    </row>
    <row r="50" spans="1:14" x14ac:dyDescent="0.25">
      <c r="A50" s="11" t="s">
        <v>61</v>
      </c>
      <c r="B50" s="27">
        <v>17885</v>
      </c>
      <c r="C50" s="29">
        <v>22520</v>
      </c>
      <c r="D50" s="29">
        <v>20566</v>
      </c>
      <c r="E50" s="160">
        <f t="shared" si="2"/>
        <v>8.5991993704680261E-3</v>
      </c>
      <c r="F50" s="158">
        <f t="shared" si="3"/>
        <v>-8.6767317939609234E-2</v>
      </c>
      <c r="G50" s="121">
        <f t="shared" si="4"/>
        <v>-7.8966979355428999E-4</v>
      </c>
      <c r="H50" s="122">
        <f t="shared" si="0"/>
        <v>0.14990215264187867</v>
      </c>
      <c r="I50" s="121">
        <f t="shared" si="1"/>
        <v>1.2033975220155314E-3</v>
      </c>
      <c r="K50" s="49"/>
    </row>
    <row r="51" spans="1:14" x14ac:dyDescent="0.25">
      <c r="A51" s="11" t="s">
        <v>12</v>
      </c>
      <c r="B51" s="27">
        <v>18070</v>
      </c>
      <c r="C51" s="29">
        <v>18266</v>
      </c>
      <c r="D51" s="29">
        <v>19394</v>
      </c>
      <c r="E51" s="160">
        <f t="shared" si="2"/>
        <v>8.1091545556188326E-3</v>
      </c>
      <c r="F51" s="158">
        <f t="shared" si="3"/>
        <v>6.1754078616007881E-2</v>
      </c>
      <c r="G51" s="121">
        <f>(D51-C51)/$C$58</f>
        <v>4.5585850927801387E-4</v>
      </c>
      <c r="H51" s="122">
        <f t="shared" si="0"/>
        <v>7.3270614277808524E-2</v>
      </c>
      <c r="I51" s="121">
        <f t="shared" si="1"/>
        <v>5.9429254723930016E-4</v>
      </c>
      <c r="K51" s="49"/>
    </row>
    <row r="52" spans="1:14" x14ac:dyDescent="0.25">
      <c r="A52" s="11" t="s">
        <v>18</v>
      </c>
      <c r="B52" s="27">
        <v>13721</v>
      </c>
      <c r="C52" s="29">
        <v>14267</v>
      </c>
      <c r="D52" s="29">
        <v>14436</v>
      </c>
      <c r="E52" s="160">
        <f t="shared" si="2"/>
        <v>6.0360810129376852E-3</v>
      </c>
      <c r="F52" s="158">
        <f t="shared" si="3"/>
        <v>1.1845517628092802E-2</v>
      </c>
      <c r="G52" s="121">
        <f t="shared" si="4"/>
        <v>6.8297950414879745E-5</v>
      </c>
      <c r="H52" s="122">
        <f t="shared" si="0"/>
        <v>5.210990452590919E-2</v>
      </c>
      <c r="I52" s="121">
        <f t="shared" si="1"/>
        <v>3.2093592996684263E-4</v>
      </c>
      <c r="K52" s="49"/>
    </row>
    <row r="53" spans="1:14" x14ac:dyDescent="0.25">
      <c r="A53" s="11" t="s">
        <v>16</v>
      </c>
      <c r="B53" s="27">
        <v>3658</v>
      </c>
      <c r="C53" s="29">
        <v>3883</v>
      </c>
      <c r="D53" s="29">
        <v>3808</v>
      </c>
      <c r="E53" s="160">
        <f t="shared" si="2"/>
        <v>1.5922275212847537E-3</v>
      </c>
      <c r="F53" s="158">
        <f t="shared" si="3"/>
        <v>-1.9314962657738861E-2</v>
      </c>
      <c r="G53" s="121">
        <f t="shared" si="4"/>
        <v>-3.0309741308378581E-5</v>
      </c>
      <c r="H53" s="122">
        <f t="shared" si="0"/>
        <v>4.100601421541826E-2</v>
      </c>
      <c r="I53" s="121">
        <f t="shared" si="1"/>
        <v>6.7329216076959987E-5</v>
      </c>
      <c r="K53" s="49"/>
    </row>
    <row r="54" spans="1:14" x14ac:dyDescent="0.25">
      <c r="A54" s="11" t="s">
        <v>65</v>
      </c>
      <c r="B54" s="27">
        <v>3095</v>
      </c>
      <c r="C54" s="29">
        <v>3662</v>
      </c>
      <c r="D54" s="29">
        <v>3745</v>
      </c>
      <c r="E54" s="160">
        <f t="shared" si="2"/>
        <v>1.5658855218517339E-3</v>
      </c>
      <c r="F54" s="158">
        <f t="shared" si="3"/>
        <v>2.2665210267613325E-2</v>
      </c>
      <c r="G54" s="121">
        <f t="shared" si="4"/>
        <v>3.3542780381272297E-5</v>
      </c>
      <c r="H54" s="122">
        <f t="shared" si="0"/>
        <v>0.21001615508885299</v>
      </c>
      <c r="I54" s="121">
        <f t="shared" si="1"/>
        <v>2.9175993633349327E-4</v>
      </c>
      <c r="K54" s="49"/>
    </row>
    <row r="55" spans="1:14" x14ac:dyDescent="0.25">
      <c r="A55" s="11" t="s">
        <v>67</v>
      </c>
      <c r="B55" s="27">
        <v>752</v>
      </c>
      <c r="C55" s="29">
        <v>871</v>
      </c>
      <c r="D55" s="29">
        <v>824</v>
      </c>
      <c r="E55" s="160">
        <f t="shared" si="2"/>
        <v>3.4453662750489418E-4</v>
      </c>
      <c r="F55" s="158">
        <f t="shared" si="3"/>
        <v>-5.3960964408725602E-2</v>
      </c>
      <c r="G55" s="121">
        <f t="shared" si="4"/>
        <v>-1.8994104553250577E-5</v>
      </c>
      <c r="H55" s="122">
        <f t="shared" si="0"/>
        <v>9.5744680851063829E-2</v>
      </c>
      <c r="I55" s="121">
        <f t="shared" si="1"/>
        <v>3.2318023716940797E-5</v>
      </c>
      <c r="K55" s="49"/>
    </row>
    <row r="56" spans="1:14" x14ac:dyDescent="0.25">
      <c r="A56" s="11" t="s">
        <v>66</v>
      </c>
      <c r="B56" s="27">
        <v>807</v>
      </c>
      <c r="C56" s="29">
        <v>687</v>
      </c>
      <c r="D56" s="29">
        <v>641</v>
      </c>
      <c r="E56" s="160">
        <f t="shared" si="2"/>
        <v>2.6801939105659849E-4</v>
      </c>
      <c r="F56" s="158">
        <f t="shared" si="3"/>
        <v>-6.6957787481804948E-2</v>
      </c>
      <c r="G56" s="121">
        <f t="shared" si="4"/>
        <v>-1.8589974669138863E-5</v>
      </c>
      <c r="H56" s="122">
        <f t="shared" si="0"/>
        <v>-0.2057001239157373</v>
      </c>
      <c r="I56" s="121">
        <f t="shared" si="1"/>
        <v>-7.451099912516905E-5</v>
      </c>
      <c r="K56" s="49"/>
    </row>
    <row r="57" spans="1:14" x14ac:dyDescent="0.25">
      <c r="A57" s="11" t="s">
        <v>68</v>
      </c>
      <c r="B57" s="27">
        <v>0</v>
      </c>
      <c r="C57" s="29">
        <v>0</v>
      </c>
      <c r="D57" s="29">
        <v>0</v>
      </c>
      <c r="E57" s="160">
        <f t="shared" si="2"/>
        <v>0</v>
      </c>
      <c r="F57" s="158">
        <v>0</v>
      </c>
      <c r="G57" s="121">
        <f t="shared" si="4"/>
        <v>0</v>
      </c>
      <c r="H57" s="122">
        <v>0</v>
      </c>
      <c r="I57" s="121">
        <f t="shared" si="1"/>
        <v>0</v>
      </c>
      <c r="K57" s="49"/>
    </row>
    <row r="58" spans="1:14" x14ac:dyDescent="0.25">
      <c r="A58" s="83" t="s">
        <v>20</v>
      </c>
      <c r="B58" s="42">
        <v>2227859</v>
      </c>
      <c r="C58" s="43">
        <v>2474452</v>
      </c>
      <c r="D58" s="43">
        <v>2391618</v>
      </c>
      <c r="E58" s="161">
        <v>1</v>
      </c>
      <c r="F58" s="159">
        <f>(D58-C58)/C58</f>
        <v>-3.3475694820509751E-2</v>
      </c>
      <c r="G58" s="123">
        <f t="shared" si="4"/>
        <v>-3.3475694820509751E-2</v>
      </c>
      <c r="H58" s="124">
        <f>(D58-B58)/B58</f>
        <v>7.3505100636979265E-2</v>
      </c>
      <c r="I58" s="123">
        <f t="shared" si="1"/>
        <v>7.3505100636979265E-2</v>
      </c>
      <c r="J58" s="49"/>
    </row>
    <row r="59" spans="1:14" x14ac:dyDescent="0.25">
      <c r="A59" s="12"/>
      <c r="B59" s="13"/>
      <c r="C59" s="13"/>
      <c r="D59" s="13"/>
      <c r="E59" s="13"/>
      <c r="F59" s="14"/>
      <c r="G59" s="14"/>
      <c r="H59" s="14"/>
      <c r="I59" s="14"/>
      <c r="J59" s="14"/>
      <c r="K59" s="9"/>
    </row>
    <row r="61" spans="1:14" ht="14.4" customHeight="1" x14ac:dyDescent="0.25"/>
    <row r="62" spans="1:14" x14ac:dyDescent="0.25">
      <c r="A62" s="244" t="s">
        <v>55</v>
      </c>
      <c r="B62" s="244"/>
      <c r="C62" s="244"/>
      <c r="D62" s="244"/>
      <c r="E62" s="244"/>
      <c r="F62" s="244"/>
      <c r="G62" s="244"/>
      <c r="H62" s="244"/>
      <c r="I62" s="244"/>
      <c r="J62" s="244"/>
      <c r="K62" s="244"/>
      <c r="L62" s="244"/>
      <c r="M62" s="244"/>
      <c r="N62" s="244"/>
    </row>
    <row r="63" spans="1:14" x14ac:dyDescent="0.25">
      <c r="A63" s="9"/>
      <c r="B63" s="9"/>
      <c r="C63" s="9"/>
      <c r="D63" s="9"/>
      <c r="E63" s="9"/>
      <c r="F63" s="9"/>
      <c r="G63" s="9"/>
    </row>
    <row r="64" spans="1:14" x14ac:dyDescent="0.25">
      <c r="A64" s="9"/>
      <c r="B64" s="9"/>
      <c r="C64" s="9"/>
      <c r="D64" s="9"/>
      <c r="E64" s="9"/>
      <c r="F64" s="9"/>
      <c r="G64" s="9"/>
    </row>
    <row r="65" spans="1:6" x14ac:dyDescent="0.25">
      <c r="A65" s="48" t="s">
        <v>48</v>
      </c>
      <c r="B65" s="71" t="s">
        <v>1172</v>
      </c>
      <c r="C65" s="72" t="s">
        <v>1185</v>
      </c>
      <c r="D65" s="72" t="s">
        <v>1189</v>
      </c>
      <c r="E65" s="48" t="s">
        <v>49</v>
      </c>
      <c r="F65" s="67" t="s">
        <v>50</v>
      </c>
    </row>
    <row r="66" spans="1:6" x14ac:dyDescent="0.25">
      <c r="A66" s="23" t="e" vm="1">
        <v>#VALUE!</v>
      </c>
      <c r="B66" s="29">
        <v>2957</v>
      </c>
      <c r="C66" s="29">
        <v>4180</v>
      </c>
      <c r="D66" s="29">
        <v>4133</v>
      </c>
      <c r="E66" s="120">
        <f t="shared" ref="E66:E98" si="5">D66/C66-1</f>
        <v>-1.1244019138755945E-2</v>
      </c>
      <c r="F66" s="125">
        <f t="shared" ref="F66:F98" si="6">D66/B66-1</f>
        <v>0.39770037199864738</v>
      </c>
    </row>
    <row r="67" spans="1:6" x14ac:dyDescent="0.25">
      <c r="A67" s="23" t="e" vm="2">
        <v>#VALUE!</v>
      </c>
      <c r="B67" s="29">
        <v>355304</v>
      </c>
      <c r="C67" s="29">
        <v>378587</v>
      </c>
      <c r="D67" s="29">
        <v>372739</v>
      </c>
      <c r="E67" s="120">
        <f t="shared" si="5"/>
        <v>-1.5446911806269115E-2</v>
      </c>
      <c r="F67" s="126">
        <f t="shared" si="6"/>
        <v>4.907065498840435E-2</v>
      </c>
    </row>
    <row r="68" spans="1:6" x14ac:dyDescent="0.25">
      <c r="A68" s="23" t="e" vm="3">
        <v>#VALUE!</v>
      </c>
      <c r="B68" s="29">
        <v>8821</v>
      </c>
      <c r="C68" s="29">
        <v>11153</v>
      </c>
      <c r="D68" s="29">
        <v>9494</v>
      </c>
      <c r="E68" s="120">
        <f t="shared" si="5"/>
        <v>-0.14874921545772435</v>
      </c>
      <c r="F68" s="126">
        <f t="shared" si="6"/>
        <v>7.6295204625326019E-2</v>
      </c>
    </row>
    <row r="69" spans="1:6" x14ac:dyDescent="0.25">
      <c r="A69" s="23" t="e" vm="4">
        <v>#VALUE!</v>
      </c>
      <c r="B69" s="29">
        <v>5638</v>
      </c>
      <c r="C69" s="29">
        <v>5683</v>
      </c>
      <c r="D69" s="29">
        <v>5933</v>
      </c>
      <c r="E69" s="120">
        <f>D69/C69-1</f>
        <v>4.3990849903220219E-2</v>
      </c>
      <c r="F69" s="126">
        <f t="shared" si="6"/>
        <v>5.2323518978361072E-2</v>
      </c>
    </row>
    <row r="70" spans="1:6" x14ac:dyDescent="0.25">
      <c r="A70" s="23" t="e" vm="5">
        <v>#VALUE!</v>
      </c>
      <c r="B70" s="29">
        <v>77226</v>
      </c>
      <c r="C70" s="29">
        <v>88031</v>
      </c>
      <c r="D70" s="29">
        <v>85792</v>
      </c>
      <c r="E70" s="120">
        <f t="shared" si="5"/>
        <v>-2.543422203541934E-2</v>
      </c>
      <c r="F70" s="126">
        <f t="shared" si="6"/>
        <v>0.11092119234454723</v>
      </c>
    </row>
    <row r="71" spans="1:6" x14ac:dyDescent="0.25">
      <c r="A71" s="23" t="e" vm="6">
        <v>#VALUE!</v>
      </c>
      <c r="B71" s="29">
        <v>702564</v>
      </c>
      <c r="C71" s="29">
        <v>727611</v>
      </c>
      <c r="D71" s="29">
        <v>714818</v>
      </c>
      <c r="E71" s="120">
        <f t="shared" si="5"/>
        <v>-1.758219708058284E-2</v>
      </c>
      <c r="F71" s="126">
        <f t="shared" si="6"/>
        <v>1.7441827363770424E-2</v>
      </c>
    </row>
    <row r="72" spans="1:6" x14ac:dyDescent="0.25">
      <c r="A72" s="23" t="e" vm="7">
        <v>#VALUE!</v>
      </c>
      <c r="B72" s="29">
        <v>46926</v>
      </c>
      <c r="C72" s="29">
        <v>53187</v>
      </c>
      <c r="D72" s="29">
        <v>54628</v>
      </c>
      <c r="E72" s="120">
        <f t="shared" si="5"/>
        <v>2.7093086656513776E-2</v>
      </c>
      <c r="F72" s="126">
        <f t="shared" si="6"/>
        <v>0.16413075906746788</v>
      </c>
    </row>
    <row r="73" spans="1:6" x14ac:dyDescent="0.25">
      <c r="A73" s="23" t="e" vm="8">
        <v>#VALUE!</v>
      </c>
      <c r="B73" s="29">
        <v>48602</v>
      </c>
      <c r="C73" s="29">
        <v>56242</v>
      </c>
      <c r="D73" s="29">
        <v>53929</v>
      </c>
      <c r="E73" s="120">
        <f t="shared" si="5"/>
        <v>-4.1125849009636894E-2</v>
      </c>
      <c r="F73" s="126">
        <f t="shared" si="6"/>
        <v>0.10960454302292089</v>
      </c>
    </row>
    <row r="74" spans="1:6" x14ac:dyDescent="0.25">
      <c r="A74" s="23" t="e" vm="9">
        <v>#VALUE!</v>
      </c>
      <c r="B74" s="29">
        <v>46586</v>
      </c>
      <c r="C74" s="29">
        <v>50076</v>
      </c>
      <c r="D74" s="29">
        <v>48591</v>
      </c>
      <c r="E74" s="120">
        <f t="shared" si="5"/>
        <v>-2.9654924514737613E-2</v>
      </c>
      <c r="F74" s="126">
        <f t="shared" si="6"/>
        <v>4.3038681148843017E-2</v>
      </c>
    </row>
    <row r="75" spans="1:6" x14ac:dyDescent="0.25">
      <c r="A75" s="23" t="e" vm="10">
        <v>#VALUE!</v>
      </c>
      <c r="B75" s="29">
        <v>10941</v>
      </c>
      <c r="C75" s="29">
        <v>14086</v>
      </c>
      <c r="D75" s="29">
        <v>12080</v>
      </c>
      <c r="E75" s="120">
        <f t="shared" si="5"/>
        <v>-0.14241090444412896</v>
      </c>
      <c r="F75" s="126">
        <f t="shared" si="6"/>
        <v>0.10410382963166076</v>
      </c>
    </row>
    <row r="76" spans="1:6" x14ac:dyDescent="0.25">
      <c r="A76" s="23" t="e" vm="11">
        <v>#VALUE!</v>
      </c>
      <c r="B76" s="29">
        <v>18811</v>
      </c>
      <c r="C76" s="29">
        <v>23027</v>
      </c>
      <c r="D76" s="29">
        <v>22248</v>
      </c>
      <c r="E76" s="120">
        <f t="shared" si="5"/>
        <v>-3.382985191297172E-2</v>
      </c>
      <c r="F76" s="126">
        <f t="shared" si="6"/>
        <v>0.18271224283663812</v>
      </c>
    </row>
    <row r="77" spans="1:6" x14ac:dyDescent="0.25">
      <c r="A77" s="23" t="e" vm="12">
        <v>#VALUE!</v>
      </c>
      <c r="B77" s="29">
        <v>29801</v>
      </c>
      <c r="C77" s="29">
        <v>40346</v>
      </c>
      <c r="D77" s="29">
        <v>33984</v>
      </c>
      <c r="E77" s="120">
        <f t="shared" si="5"/>
        <v>-0.15768601596192933</v>
      </c>
      <c r="F77" s="126">
        <f t="shared" si="6"/>
        <v>0.1403644173014329</v>
      </c>
    </row>
    <row r="78" spans="1:6" x14ac:dyDescent="0.25">
      <c r="A78" s="23" t="e" vm="13">
        <v>#VALUE!</v>
      </c>
      <c r="B78" s="29">
        <v>26381</v>
      </c>
      <c r="C78" s="29">
        <v>34234</v>
      </c>
      <c r="D78" s="29">
        <v>30932</v>
      </c>
      <c r="E78" s="120">
        <f t="shared" si="5"/>
        <v>-9.6453817841911538E-2</v>
      </c>
      <c r="F78" s="126">
        <f t="shared" si="6"/>
        <v>0.17251051893408142</v>
      </c>
    </row>
    <row r="79" spans="1:6" x14ac:dyDescent="0.25">
      <c r="A79" s="23" t="e" vm="14">
        <v>#VALUE!</v>
      </c>
      <c r="B79" s="29">
        <v>8533</v>
      </c>
      <c r="C79" s="29">
        <v>12550</v>
      </c>
      <c r="D79" s="29">
        <v>9873</v>
      </c>
      <c r="E79" s="120">
        <f t="shared" si="5"/>
        <v>-0.21330677290836653</v>
      </c>
      <c r="F79" s="126">
        <f t="shared" si="6"/>
        <v>0.15703738427282321</v>
      </c>
    </row>
    <row r="80" spans="1:6" x14ac:dyDescent="0.25">
      <c r="A80" s="23" t="e" vm="15">
        <v>#VALUE!</v>
      </c>
      <c r="B80" s="29">
        <v>27546</v>
      </c>
      <c r="C80" s="29">
        <v>33616</v>
      </c>
      <c r="D80" s="29">
        <v>30672</v>
      </c>
      <c r="E80" s="120">
        <f t="shared" si="5"/>
        <v>-8.7577344121846701E-2</v>
      </c>
      <c r="F80" s="126">
        <f t="shared" si="6"/>
        <v>0.11348290132868666</v>
      </c>
    </row>
    <row r="81" spans="1:6" x14ac:dyDescent="0.25">
      <c r="A81" s="23" t="e" vm="16">
        <v>#VALUE!</v>
      </c>
      <c r="B81" s="29">
        <v>123047</v>
      </c>
      <c r="C81" s="29">
        <v>137433</v>
      </c>
      <c r="D81" s="29">
        <v>135205</v>
      </c>
      <c r="E81" s="120">
        <f t="shared" si="5"/>
        <v>-1.6211535802900356E-2</v>
      </c>
      <c r="F81" s="126">
        <f t="shared" si="6"/>
        <v>9.8807772639722957E-2</v>
      </c>
    </row>
    <row r="82" spans="1:6" x14ac:dyDescent="0.25">
      <c r="A82" s="23" t="e" vm="17">
        <v>#VALUE!</v>
      </c>
      <c r="B82" s="29">
        <v>1164</v>
      </c>
      <c r="C82" s="29">
        <v>2159</v>
      </c>
      <c r="D82" s="29">
        <v>1868</v>
      </c>
      <c r="E82" s="120">
        <f t="shared" si="5"/>
        <v>-0.13478462251042145</v>
      </c>
      <c r="F82" s="126">
        <f t="shared" si="6"/>
        <v>0.60481099656357395</v>
      </c>
    </row>
    <row r="83" spans="1:6" x14ac:dyDescent="0.25">
      <c r="A83" s="23" t="e" vm="18">
        <v>#VALUE!</v>
      </c>
      <c r="B83" s="29">
        <v>3194</v>
      </c>
      <c r="C83" s="29">
        <v>4600</v>
      </c>
      <c r="D83" s="29">
        <v>4159</v>
      </c>
      <c r="E83" s="120">
        <f>D83/C83-1</f>
        <v>-9.5869565217391317E-2</v>
      </c>
      <c r="F83" s="126">
        <f t="shared" si="6"/>
        <v>0.30212899185973696</v>
      </c>
    </row>
    <row r="84" spans="1:6" x14ac:dyDescent="0.25">
      <c r="A84" s="23" t="e" vm="19">
        <v>#VALUE!</v>
      </c>
      <c r="B84" s="29">
        <v>39122</v>
      </c>
      <c r="C84" s="29">
        <v>44188</v>
      </c>
      <c r="D84" s="29">
        <v>41813</v>
      </c>
      <c r="E84" s="120">
        <f t="shared" si="5"/>
        <v>-5.374762378926401E-2</v>
      </c>
      <c r="F84" s="126">
        <f t="shared" si="6"/>
        <v>6.8784826951587386E-2</v>
      </c>
    </row>
    <row r="85" spans="1:6" x14ac:dyDescent="0.25">
      <c r="A85" s="23" t="e" vm="20">
        <v>#VALUE!</v>
      </c>
      <c r="B85" s="29">
        <v>14566</v>
      </c>
      <c r="C85" s="29">
        <v>22346</v>
      </c>
      <c r="D85" s="29">
        <v>15186</v>
      </c>
      <c r="E85" s="120">
        <f t="shared" si="5"/>
        <v>-0.32041528685223308</v>
      </c>
      <c r="F85" s="126">
        <f t="shared" si="6"/>
        <v>4.2564877111080701E-2</v>
      </c>
    </row>
    <row r="86" spans="1:6" x14ac:dyDescent="0.25">
      <c r="A86" s="23" t="e" vm="21">
        <v>#VALUE!</v>
      </c>
      <c r="B86" s="29">
        <v>28398</v>
      </c>
      <c r="C86" s="29">
        <v>31557</v>
      </c>
      <c r="D86" s="29">
        <v>30326</v>
      </c>
      <c r="E86" s="120">
        <f t="shared" si="5"/>
        <v>-3.9008777767214897E-2</v>
      </c>
      <c r="F86" s="126">
        <f t="shared" si="6"/>
        <v>6.7892105077822285E-2</v>
      </c>
    </row>
    <row r="87" spans="1:6" x14ac:dyDescent="0.25">
      <c r="A87" s="23" t="e" vm="22">
        <v>#VALUE!</v>
      </c>
      <c r="B87" s="29">
        <v>41653</v>
      </c>
      <c r="C87" s="29">
        <v>49499</v>
      </c>
      <c r="D87" s="29">
        <v>47695</v>
      </c>
      <c r="E87" s="120">
        <f t="shared" si="5"/>
        <v>-3.6445180710721448E-2</v>
      </c>
      <c r="F87" s="126">
        <f t="shared" si="6"/>
        <v>0.14505557822965942</v>
      </c>
    </row>
    <row r="88" spans="1:6" x14ac:dyDescent="0.25">
      <c r="A88" s="23" t="e" vm="23">
        <v>#VALUE!</v>
      </c>
      <c r="B88" s="29">
        <v>42417</v>
      </c>
      <c r="C88" s="29">
        <v>51626</v>
      </c>
      <c r="D88" s="29">
        <v>46934</v>
      </c>
      <c r="E88" s="120">
        <f t="shared" si="5"/>
        <v>-9.0884438073838725E-2</v>
      </c>
      <c r="F88" s="126">
        <f t="shared" si="6"/>
        <v>0.10649032227644573</v>
      </c>
    </row>
    <row r="89" spans="1:6" x14ac:dyDescent="0.25">
      <c r="A89" s="23" t="e" vm="24">
        <v>#VALUE!</v>
      </c>
      <c r="B89" s="29">
        <v>43709</v>
      </c>
      <c r="C89" s="29">
        <v>54623</v>
      </c>
      <c r="D89" s="29">
        <v>50801</v>
      </c>
      <c r="E89" s="120">
        <f t="shared" si="5"/>
        <v>-6.997052523662195E-2</v>
      </c>
      <c r="F89" s="126">
        <f t="shared" si="6"/>
        <v>0.16225491317577623</v>
      </c>
    </row>
    <row r="90" spans="1:6" x14ac:dyDescent="0.25">
      <c r="A90" s="23" t="e" vm="25">
        <v>#VALUE!</v>
      </c>
      <c r="B90" s="29">
        <v>9882</v>
      </c>
      <c r="C90" s="29">
        <v>13531</v>
      </c>
      <c r="D90" s="29">
        <v>11038</v>
      </c>
      <c r="E90" s="120">
        <f t="shared" si="5"/>
        <v>-0.18424358879609781</v>
      </c>
      <c r="F90" s="126">
        <f t="shared" si="6"/>
        <v>0.11698036834648851</v>
      </c>
    </row>
    <row r="91" spans="1:6" x14ac:dyDescent="0.25">
      <c r="A91" s="23" t="e" vm="26">
        <v>#VALUE!</v>
      </c>
      <c r="B91" s="29">
        <v>30640</v>
      </c>
      <c r="C91" s="29">
        <v>34961</v>
      </c>
      <c r="D91" s="29">
        <v>35514</v>
      </c>
      <c r="E91" s="120">
        <f t="shared" si="5"/>
        <v>1.5817625353965914E-2</v>
      </c>
      <c r="F91" s="126">
        <f t="shared" si="6"/>
        <v>0.15907310704960831</v>
      </c>
    </row>
    <row r="92" spans="1:6" x14ac:dyDescent="0.25">
      <c r="A92" s="23" t="e" vm="27">
        <v>#VALUE!</v>
      </c>
      <c r="B92" s="29">
        <v>55190</v>
      </c>
      <c r="C92" s="29">
        <v>60870</v>
      </c>
      <c r="D92" s="29">
        <v>60709</v>
      </c>
      <c r="E92" s="120">
        <f t="shared" si="5"/>
        <v>-2.644981107277844E-3</v>
      </c>
      <c r="F92" s="126">
        <f t="shared" si="6"/>
        <v>0.10000000000000009</v>
      </c>
    </row>
    <row r="93" spans="1:6" x14ac:dyDescent="0.25">
      <c r="A93" s="23" t="e" vm="28">
        <v>#VALUE!</v>
      </c>
      <c r="B93" s="29">
        <v>106448</v>
      </c>
      <c r="C93" s="29">
        <v>122661</v>
      </c>
      <c r="D93" s="29">
        <v>119068</v>
      </c>
      <c r="E93" s="120">
        <f t="shared" si="5"/>
        <v>-2.9292114037876793E-2</v>
      </c>
      <c r="F93" s="126">
        <f t="shared" si="6"/>
        <v>0.11855553885465198</v>
      </c>
    </row>
    <row r="94" spans="1:6" x14ac:dyDescent="0.25">
      <c r="A94" s="23" t="e" vm="29">
        <v>#VALUE!</v>
      </c>
      <c r="B94" s="29">
        <v>13472</v>
      </c>
      <c r="C94" s="29">
        <v>16467</v>
      </c>
      <c r="D94" s="29">
        <v>15303</v>
      </c>
      <c r="E94" s="120">
        <f t="shared" si="5"/>
        <v>-7.0686828201858232E-2</v>
      </c>
      <c r="F94" s="126">
        <f t="shared" si="6"/>
        <v>0.13591152019002384</v>
      </c>
    </row>
    <row r="95" spans="1:6" x14ac:dyDescent="0.25">
      <c r="A95" s="23" t="e" vm="30">
        <v>#VALUE!</v>
      </c>
      <c r="B95" s="29">
        <v>46031</v>
      </c>
      <c r="C95" s="29">
        <v>55167</v>
      </c>
      <c r="D95" s="29">
        <v>53003</v>
      </c>
      <c r="E95" s="120">
        <f t="shared" si="5"/>
        <v>-3.9226349085504042E-2</v>
      </c>
      <c r="F95" s="126">
        <f t="shared" si="6"/>
        <v>0.15146314440268505</v>
      </c>
    </row>
    <row r="96" spans="1:6" x14ac:dyDescent="0.25">
      <c r="A96" s="23" t="e" vm="31">
        <v>#VALUE!</v>
      </c>
      <c r="B96" s="29">
        <v>213274</v>
      </c>
      <c r="C96" s="29">
        <v>234930</v>
      </c>
      <c r="D96" s="29">
        <v>228761</v>
      </c>
      <c r="E96" s="120">
        <f t="shared" si="5"/>
        <v>-2.625888562550549E-2</v>
      </c>
      <c r="F96" s="126">
        <f t="shared" si="6"/>
        <v>7.261550868835398E-2</v>
      </c>
    </row>
    <row r="97" spans="1:14" x14ac:dyDescent="0.25">
      <c r="A97" s="23" t="e" vm="32">
        <v>#VALUE!</v>
      </c>
      <c r="B97" s="29">
        <v>1140</v>
      </c>
      <c r="C97" s="29">
        <v>2028</v>
      </c>
      <c r="D97" s="29">
        <v>1708</v>
      </c>
      <c r="E97" s="120">
        <f t="shared" si="5"/>
        <v>-0.15779092702169628</v>
      </c>
      <c r="F97" s="126">
        <f t="shared" si="6"/>
        <v>0.49824561403508771</v>
      </c>
    </row>
    <row r="98" spans="1:14" x14ac:dyDescent="0.25">
      <c r="A98" s="23" t="e" vm="33">
        <v>#VALUE!</v>
      </c>
      <c r="B98" s="29">
        <v>3138</v>
      </c>
      <c r="C98" s="29">
        <v>3429</v>
      </c>
      <c r="D98" s="29">
        <v>3197</v>
      </c>
      <c r="E98" s="120">
        <f t="shared" si="5"/>
        <v>-6.7658209390492829E-2</v>
      </c>
      <c r="F98" s="126">
        <f t="shared" si="6"/>
        <v>1.8801784576163216E-2</v>
      </c>
    </row>
    <row r="99" spans="1:14" x14ac:dyDescent="0.25">
      <c r="A99" s="23" t="s">
        <v>51</v>
      </c>
      <c r="B99" s="29">
        <v>0</v>
      </c>
      <c r="C99" s="29">
        <v>0</v>
      </c>
      <c r="D99" s="29">
        <v>0</v>
      </c>
      <c r="E99" s="120">
        <v>0</v>
      </c>
      <c r="F99" s="127">
        <v>0</v>
      </c>
      <c r="H99" s="141"/>
    </row>
    <row r="100" spans="1:14" x14ac:dyDescent="0.25">
      <c r="A100" s="47" t="s">
        <v>8</v>
      </c>
      <c r="B100" s="43">
        <v>2233122</v>
      </c>
      <c r="C100" s="43">
        <v>2474684</v>
      </c>
      <c r="D100" s="43">
        <v>2392134</v>
      </c>
      <c r="E100" s="128">
        <f>D100/C100-1</f>
        <v>-3.3357794368897187E-2</v>
      </c>
      <c r="F100" s="128">
        <f>D100/B100-1</f>
        <v>7.12061409990139E-2</v>
      </c>
    </row>
    <row r="105" spans="1:14" x14ac:dyDescent="0.25">
      <c r="A105" s="244" t="s">
        <v>88</v>
      </c>
      <c r="B105" s="244"/>
      <c r="C105" s="244"/>
      <c r="D105" s="244"/>
      <c r="E105" s="244"/>
      <c r="F105" s="244"/>
      <c r="G105" s="244"/>
      <c r="H105" s="244"/>
      <c r="I105" s="244"/>
      <c r="J105" s="244"/>
      <c r="K105" s="244"/>
      <c r="L105" s="244"/>
      <c r="M105" s="244"/>
      <c r="N105" s="244"/>
    </row>
    <row r="107" spans="1:14" ht="14.25" customHeight="1" x14ac:dyDescent="0.25">
      <c r="A107" s="248" t="s">
        <v>87</v>
      </c>
      <c r="B107" s="260" t="str">
        <f>B65</f>
        <v>ene-25</v>
      </c>
      <c r="C107" s="261"/>
      <c r="D107" s="262"/>
      <c r="E107" s="260" t="str">
        <f>D65</f>
        <v>ene-26</v>
      </c>
      <c r="F107" s="261"/>
      <c r="G107" s="262"/>
      <c r="H107" s="250" t="str">
        <f>"Mujeres por cada 100 hombres "&amp;B107</f>
        <v>Mujeres por cada 100 hombres ene-25</v>
      </c>
      <c r="I107" s="252" t="str">
        <f>"Mujeres por cada 100 hombres "&amp;E107</f>
        <v>Mujeres por cada 100 hombres ene-26</v>
      </c>
    </row>
    <row r="108" spans="1:14" ht="32.25" customHeight="1" x14ac:dyDescent="0.25">
      <c r="A108" s="249"/>
      <c r="B108" s="129" t="s">
        <v>84</v>
      </c>
      <c r="C108" s="130" t="s">
        <v>85</v>
      </c>
      <c r="D108" s="131" t="s">
        <v>86</v>
      </c>
      <c r="E108" s="129" t="s">
        <v>84</v>
      </c>
      <c r="F108" s="130" t="s">
        <v>85</v>
      </c>
      <c r="G108" s="131" t="s">
        <v>86</v>
      </c>
      <c r="H108" s="251"/>
      <c r="I108" s="253"/>
    </row>
    <row r="109" spans="1:14" x14ac:dyDescent="0.25">
      <c r="A109" s="165" t="s">
        <v>69</v>
      </c>
      <c r="B109" s="39">
        <v>2053</v>
      </c>
      <c r="C109" s="40">
        <v>1354</v>
      </c>
      <c r="D109" s="41">
        <v>0</v>
      </c>
      <c r="E109" s="39">
        <v>2090</v>
      </c>
      <c r="F109" s="40">
        <v>1471</v>
      </c>
      <c r="G109" s="41">
        <v>0</v>
      </c>
      <c r="H109" s="134">
        <f t="shared" ref="H109:H125" si="7">C109/B109*100</f>
        <v>65.952264978080848</v>
      </c>
      <c r="I109" s="135">
        <f t="shared" ref="I109:I125" si="8">F109/E109*100</f>
        <v>70.382775119617222</v>
      </c>
    </row>
    <row r="110" spans="1:14" x14ac:dyDescent="0.25">
      <c r="A110" s="166" t="s">
        <v>70</v>
      </c>
      <c r="B110" s="27">
        <v>29944</v>
      </c>
      <c r="C110" s="29">
        <v>33004</v>
      </c>
      <c r="D110" s="30">
        <v>0</v>
      </c>
      <c r="E110" s="27">
        <v>36167</v>
      </c>
      <c r="F110" s="29">
        <v>39785</v>
      </c>
      <c r="G110" s="30">
        <v>0</v>
      </c>
      <c r="H110" s="134">
        <f t="shared" si="7"/>
        <v>110.21907560780122</v>
      </c>
      <c r="I110" s="135">
        <f t="shared" si="8"/>
        <v>110.00359443691762</v>
      </c>
    </row>
    <row r="111" spans="1:14" x14ac:dyDescent="0.25">
      <c r="A111" s="166" t="s">
        <v>71</v>
      </c>
      <c r="B111" s="27">
        <v>82169</v>
      </c>
      <c r="C111" s="29">
        <v>100320</v>
      </c>
      <c r="D111" s="30">
        <v>0</v>
      </c>
      <c r="E111" s="27">
        <v>93226</v>
      </c>
      <c r="F111" s="29">
        <v>115853</v>
      </c>
      <c r="G111" s="30">
        <v>0</v>
      </c>
      <c r="H111" s="134">
        <f t="shared" si="7"/>
        <v>122.0898392337743</v>
      </c>
      <c r="I111" s="135">
        <f t="shared" si="8"/>
        <v>124.27112608070709</v>
      </c>
    </row>
    <row r="112" spans="1:14" x14ac:dyDescent="0.25">
      <c r="A112" s="166" t="s">
        <v>72</v>
      </c>
      <c r="B112" s="27">
        <v>112704</v>
      </c>
      <c r="C112" s="29">
        <v>125174</v>
      </c>
      <c r="D112" s="30">
        <v>0</v>
      </c>
      <c r="E112" s="27">
        <v>126302</v>
      </c>
      <c r="F112" s="29">
        <v>143995</v>
      </c>
      <c r="G112" s="30">
        <v>0</v>
      </c>
      <c r="H112" s="134">
        <f t="shared" si="7"/>
        <v>111.06438103350369</v>
      </c>
      <c r="I112" s="135">
        <f t="shared" si="8"/>
        <v>114.00848759322892</v>
      </c>
    </row>
    <row r="113" spans="1:9" x14ac:dyDescent="0.25">
      <c r="A113" s="166" t="s">
        <v>73</v>
      </c>
      <c r="B113" s="27">
        <v>119734</v>
      </c>
      <c r="C113" s="29">
        <v>124545</v>
      </c>
      <c r="D113" s="30">
        <v>0</v>
      </c>
      <c r="E113" s="27">
        <v>131470</v>
      </c>
      <c r="F113" s="29">
        <v>141464</v>
      </c>
      <c r="G113" s="30">
        <v>0</v>
      </c>
      <c r="H113" s="134">
        <f t="shared" si="7"/>
        <v>104.01807339602786</v>
      </c>
      <c r="I113" s="135">
        <f t="shared" si="8"/>
        <v>107.60173423594736</v>
      </c>
    </row>
    <row r="114" spans="1:9" x14ac:dyDescent="0.25">
      <c r="A114" s="166" t="s">
        <v>74</v>
      </c>
      <c r="B114" s="27">
        <v>126256</v>
      </c>
      <c r="C114" s="29">
        <v>125439</v>
      </c>
      <c r="D114" s="30">
        <v>0</v>
      </c>
      <c r="E114" s="27">
        <v>133741</v>
      </c>
      <c r="F114" s="29">
        <v>136288</v>
      </c>
      <c r="G114" s="30">
        <v>0</v>
      </c>
      <c r="H114" s="134">
        <f t="shared" si="7"/>
        <v>99.352902040299071</v>
      </c>
      <c r="I114" s="135">
        <f t="shared" si="8"/>
        <v>101.90442721379382</v>
      </c>
    </row>
    <row r="115" spans="1:9" x14ac:dyDescent="0.25">
      <c r="A115" s="166" t="s">
        <v>75</v>
      </c>
      <c r="B115" s="27">
        <v>122973</v>
      </c>
      <c r="C115" s="29">
        <v>115748</v>
      </c>
      <c r="D115" s="30">
        <v>0</v>
      </c>
      <c r="E115" s="27">
        <v>132625</v>
      </c>
      <c r="F115" s="29">
        <v>128096</v>
      </c>
      <c r="G115" s="30">
        <v>0</v>
      </c>
      <c r="H115" s="134">
        <f t="shared" si="7"/>
        <v>94.124726565994166</v>
      </c>
      <c r="I115" s="135">
        <f t="shared" si="8"/>
        <v>96.585108388312918</v>
      </c>
    </row>
    <row r="116" spans="1:9" x14ac:dyDescent="0.25">
      <c r="A116" s="166" t="s">
        <v>76</v>
      </c>
      <c r="B116" s="27">
        <v>111612</v>
      </c>
      <c r="C116" s="29">
        <v>100784</v>
      </c>
      <c r="D116" s="30">
        <v>0</v>
      </c>
      <c r="E116" s="27">
        <v>115394</v>
      </c>
      <c r="F116" s="29">
        <v>106442</v>
      </c>
      <c r="G116" s="30">
        <v>0</v>
      </c>
      <c r="H116" s="134">
        <f t="shared" si="7"/>
        <v>90.298534207791278</v>
      </c>
      <c r="I116" s="135">
        <f t="shared" si="8"/>
        <v>92.24223096521483</v>
      </c>
    </row>
    <row r="117" spans="1:9" x14ac:dyDescent="0.25">
      <c r="A117" s="166" t="s">
        <v>77</v>
      </c>
      <c r="B117" s="27">
        <v>117924</v>
      </c>
      <c r="C117" s="29">
        <v>99548</v>
      </c>
      <c r="D117" s="30">
        <v>0</v>
      </c>
      <c r="E117" s="27">
        <v>119160</v>
      </c>
      <c r="F117" s="29">
        <v>100300</v>
      </c>
      <c r="G117" s="30">
        <v>0</v>
      </c>
      <c r="H117" s="134">
        <f t="shared" si="7"/>
        <v>84.417082188528198</v>
      </c>
      <c r="I117" s="135">
        <f t="shared" si="8"/>
        <v>84.172541121181609</v>
      </c>
    </row>
    <row r="118" spans="1:9" x14ac:dyDescent="0.25">
      <c r="A118" s="166" t="s">
        <v>78</v>
      </c>
      <c r="B118" s="27">
        <v>112758</v>
      </c>
      <c r="C118" s="29">
        <v>84483</v>
      </c>
      <c r="D118" s="30">
        <v>0</v>
      </c>
      <c r="E118" s="27">
        <v>113154</v>
      </c>
      <c r="F118" s="29">
        <v>83031</v>
      </c>
      <c r="G118" s="30">
        <v>0</v>
      </c>
      <c r="H118" s="134">
        <f t="shared" si="7"/>
        <v>74.924173894535201</v>
      </c>
      <c r="I118" s="135">
        <f t="shared" si="8"/>
        <v>73.378758152606181</v>
      </c>
    </row>
    <row r="119" spans="1:9" x14ac:dyDescent="0.25">
      <c r="A119" s="166" t="s">
        <v>79</v>
      </c>
      <c r="B119" s="27">
        <v>73360</v>
      </c>
      <c r="C119" s="29">
        <v>66408</v>
      </c>
      <c r="D119" s="30">
        <v>0</v>
      </c>
      <c r="E119" s="27">
        <v>75232</v>
      </c>
      <c r="F119" s="29">
        <v>66726</v>
      </c>
      <c r="G119" s="30">
        <v>0</v>
      </c>
      <c r="H119" s="134">
        <f t="shared" si="7"/>
        <v>90.523446019629233</v>
      </c>
      <c r="I119" s="135">
        <f t="shared" si="8"/>
        <v>88.693641003828162</v>
      </c>
    </row>
    <row r="120" spans="1:9" x14ac:dyDescent="0.25">
      <c r="A120" s="166" t="s">
        <v>80</v>
      </c>
      <c r="B120" s="27">
        <v>45171</v>
      </c>
      <c r="C120" s="29">
        <v>48259</v>
      </c>
      <c r="D120" s="30">
        <v>0</v>
      </c>
      <c r="E120" s="27">
        <v>47439</v>
      </c>
      <c r="F120" s="29">
        <v>49303</v>
      </c>
      <c r="G120" s="30">
        <v>0</v>
      </c>
      <c r="H120" s="134">
        <f t="shared" si="7"/>
        <v>106.83624449314826</v>
      </c>
      <c r="I120" s="135">
        <f t="shared" si="8"/>
        <v>103.92925651889794</v>
      </c>
    </row>
    <row r="121" spans="1:9" x14ac:dyDescent="0.25">
      <c r="A121" s="166" t="s">
        <v>81</v>
      </c>
      <c r="B121" s="27">
        <v>25837</v>
      </c>
      <c r="C121" s="29">
        <v>35816</v>
      </c>
      <c r="D121" s="30">
        <v>0</v>
      </c>
      <c r="E121" s="27">
        <v>27191</v>
      </c>
      <c r="F121" s="29">
        <v>36351</v>
      </c>
      <c r="G121" s="30">
        <v>0</v>
      </c>
      <c r="H121" s="134">
        <f t="shared" si="7"/>
        <v>138.6229051360452</v>
      </c>
      <c r="I121" s="135">
        <f t="shared" si="8"/>
        <v>133.6876172262881</v>
      </c>
    </row>
    <row r="122" spans="1:9" x14ac:dyDescent="0.25">
      <c r="A122" s="166" t="s">
        <v>82</v>
      </c>
      <c r="B122" s="27">
        <v>13885</v>
      </c>
      <c r="C122" s="29">
        <v>25516</v>
      </c>
      <c r="D122" s="30">
        <v>0</v>
      </c>
      <c r="E122" s="27">
        <v>14572</v>
      </c>
      <c r="F122" s="29">
        <v>25901</v>
      </c>
      <c r="G122" s="30">
        <v>0</v>
      </c>
      <c r="H122" s="134">
        <f t="shared" si="7"/>
        <v>183.76665466330573</v>
      </c>
      <c r="I122" s="135">
        <f t="shared" si="8"/>
        <v>177.74499039253362</v>
      </c>
    </row>
    <row r="123" spans="1:9" x14ac:dyDescent="0.25">
      <c r="A123" s="64" t="s">
        <v>1166</v>
      </c>
      <c r="B123" s="27">
        <v>12268</v>
      </c>
      <c r="C123" s="29">
        <v>30251</v>
      </c>
      <c r="D123" s="30">
        <v>0</v>
      </c>
      <c r="E123" s="27">
        <v>12748</v>
      </c>
      <c r="F123" s="29">
        <v>30976</v>
      </c>
      <c r="G123" s="30">
        <v>0</v>
      </c>
      <c r="H123" s="134">
        <f t="shared" si="7"/>
        <v>246.58461036843821</v>
      </c>
      <c r="I123" s="135">
        <f t="shared" si="8"/>
        <v>242.98713523689992</v>
      </c>
    </row>
    <row r="124" spans="1:9" x14ac:dyDescent="0.25">
      <c r="A124" s="167" t="s">
        <v>83</v>
      </c>
      <c r="B124" s="28">
        <v>19</v>
      </c>
      <c r="C124" s="31">
        <v>5</v>
      </c>
      <c r="D124" s="32">
        <v>7801</v>
      </c>
      <c r="E124" s="28">
        <v>16</v>
      </c>
      <c r="F124" s="31">
        <v>3</v>
      </c>
      <c r="G124" s="32">
        <v>5622</v>
      </c>
      <c r="H124" s="136">
        <f t="shared" si="7"/>
        <v>26.315789473684209</v>
      </c>
      <c r="I124" s="137">
        <f t="shared" si="8"/>
        <v>18.75</v>
      </c>
    </row>
    <row r="125" spans="1:9" x14ac:dyDescent="0.25">
      <c r="A125" s="168" t="s">
        <v>8</v>
      </c>
      <c r="B125" s="138">
        <v>1108667</v>
      </c>
      <c r="C125" s="139">
        <v>1116654</v>
      </c>
      <c r="D125" s="140">
        <v>7801</v>
      </c>
      <c r="E125" s="138">
        <v>1180527</v>
      </c>
      <c r="F125" s="139">
        <v>1205985</v>
      </c>
      <c r="G125" s="140">
        <v>5622</v>
      </c>
      <c r="H125" s="136">
        <f t="shared" si="7"/>
        <v>100.72041469620726</v>
      </c>
      <c r="I125" s="137">
        <f t="shared" si="8"/>
        <v>102.15649451473791</v>
      </c>
    </row>
  </sheetData>
  <sortState xmlns:xlrd2="http://schemas.microsoft.com/office/spreadsheetml/2017/richdata2" ref="A66:D98">
    <sortCondition ref="A66:A98"/>
  </sortState>
  <mergeCells count="18">
    <mergeCell ref="A107:A108"/>
    <mergeCell ref="B107:D107"/>
    <mergeCell ref="E107:G107"/>
    <mergeCell ref="H107:H108"/>
    <mergeCell ref="I107:I108"/>
    <mergeCell ref="A105:N105"/>
    <mergeCell ref="A62:N62"/>
    <mergeCell ref="D2:I4"/>
    <mergeCell ref="J2:K4"/>
    <mergeCell ref="A10:N10"/>
    <mergeCell ref="D5:K5"/>
    <mergeCell ref="A12:A13"/>
    <mergeCell ref="A32:N32"/>
    <mergeCell ref="B12:N12"/>
    <mergeCell ref="A19:A20"/>
    <mergeCell ref="B19:N19"/>
    <mergeCell ref="A26:A27"/>
    <mergeCell ref="B26:N26"/>
  </mergeCells>
  <conditionalFormatting sqref="E36:E57">
    <cfRule type="colorScale" priority="4">
      <colorScale>
        <cfvo type="min"/>
        <cfvo type="max"/>
        <color rgb="FFFFFFFF"/>
        <color rgb="FF57BB8A"/>
      </colorScale>
    </cfRule>
  </conditionalFormatting>
  <conditionalFormatting sqref="F36:F58">
    <cfRule type="expression" dxfId="2" priority="2">
      <formula>F36&lt;0</formula>
    </cfRule>
  </conditionalFormatting>
  <conditionalFormatting sqref="G36:G57">
    <cfRule type="colorScale" priority="5">
      <colorScale>
        <cfvo type="formula" val="-0.005"/>
        <cfvo type="formula" val="0"/>
        <cfvo type="formula" val="0.005"/>
        <color rgb="FFE67C73"/>
        <color rgb="FFFFFFFF"/>
        <color rgb="FF57BB8A"/>
      </colorScale>
    </cfRule>
  </conditionalFormatting>
  <conditionalFormatting sqref="G59 I59">
    <cfRule type="expression" dxfId="1" priority="13">
      <formula>G59&lt;0</formula>
    </cfRule>
  </conditionalFormatting>
  <conditionalFormatting sqref="H36:H58">
    <cfRule type="expression" dxfId="0" priority="3">
      <formula>H36&lt;0</formula>
    </cfRule>
  </conditionalFormatting>
  <conditionalFormatting sqref="H109:I124">
    <cfRule type="colorScale" priority="1">
      <colorScale>
        <cfvo type="num" val="50"/>
        <cfvo type="max"/>
        <color rgb="FFFCFCFF"/>
        <color theme="9" tint="0.59999389629810485"/>
      </colorScale>
    </cfRule>
  </conditionalFormatting>
  <conditionalFormatting sqref="I36:I57">
    <cfRule type="colorScale" priority="6">
      <colorScale>
        <cfvo type="formula" val="-0.01"/>
        <cfvo type="formula" val="0"/>
        <cfvo type="formula" val="0.01"/>
        <color rgb="FFE67C73"/>
        <color rgb="FFFFFFFF"/>
        <color rgb="FF57BB8A"/>
      </colorScale>
    </cfRule>
  </conditionalFormatting>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67DB9-65E4-414E-9A91-45E09CE39C77}">
  <sheetPr codeName="Hoja4"/>
  <dimension ref="A1:O104"/>
  <sheetViews>
    <sheetView showGridLines="0" zoomScaleNormal="100" workbookViewId="0">
      <selection activeCell="D5" sqref="D5:K5"/>
    </sheetView>
  </sheetViews>
  <sheetFormatPr baseColWidth="10" defaultRowHeight="14.4" x14ac:dyDescent="0.3"/>
  <cols>
    <col min="1" max="1" width="26.5546875" customWidth="1"/>
    <col min="2" max="2" width="12" bestFit="1" customWidth="1"/>
    <col min="3" max="3" width="11.88671875" bestFit="1" customWidth="1"/>
    <col min="4" max="5" width="12" bestFit="1" customWidth="1"/>
    <col min="6" max="6" width="11.88671875" bestFit="1" customWidth="1"/>
    <col min="7" max="7" width="12" bestFit="1" customWidth="1"/>
    <col min="8" max="9" width="11.88671875" bestFit="1" customWidth="1"/>
    <col min="10" max="11" width="12" bestFit="1" customWidth="1"/>
    <col min="12" max="12" width="11.88671875" bestFit="1" customWidth="1"/>
    <col min="13" max="13" width="12" bestFit="1" customWidth="1"/>
    <col min="14" max="14" width="13" bestFit="1" customWidth="1"/>
  </cols>
  <sheetData>
    <row r="1" spans="1:15" ht="15" thickBot="1" x14ac:dyDescent="0.35"/>
    <row r="2" spans="1:15" ht="15" customHeight="1" x14ac:dyDescent="0.3">
      <c r="D2" s="238" t="s">
        <v>59</v>
      </c>
      <c r="E2" s="239"/>
      <c r="F2" s="239"/>
      <c r="G2" s="239"/>
      <c r="H2" s="239"/>
      <c r="I2" s="239"/>
      <c r="J2" s="226" t="s">
        <v>1191</v>
      </c>
      <c r="K2" s="227"/>
    </row>
    <row r="3" spans="1:15" ht="15" customHeight="1" x14ac:dyDescent="0.3">
      <c r="D3" s="240"/>
      <c r="E3" s="241"/>
      <c r="F3" s="241"/>
      <c r="G3" s="241"/>
      <c r="H3" s="241"/>
      <c r="I3" s="241"/>
      <c r="J3" s="228"/>
      <c r="K3" s="229"/>
    </row>
    <row r="4" spans="1:15" ht="15.75" customHeight="1" thickBot="1" x14ac:dyDescent="0.35">
      <c r="D4" s="242"/>
      <c r="E4" s="243"/>
      <c r="F4" s="243"/>
      <c r="G4" s="243"/>
      <c r="H4" s="243"/>
      <c r="I4" s="243"/>
      <c r="J4" s="230"/>
      <c r="K4" s="231"/>
    </row>
    <row r="5" spans="1:15" ht="15" thickBot="1" x14ac:dyDescent="0.35">
      <c r="D5" s="223" t="s">
        <v>1188</v>
      </c>
      <c r="E5" s="224"/>
      <c r="F5" s="224"/>
      <c r="G5" s="224"/>
      <c r="H5" s="224"/>
      <c r="I5" s="224"/>
      <c r="J5" s="224"/>
      <c r="K5" s="225"/>
    </row>
    <row r="6" spans="1:15" x14ac:dyDescent="0.3">
      <c r="I6" s="187"/>
    </row>
    <row r="9" spans="1:15" ht="19.5" customHeight="1" x14ac:dyDescent="0.3">
      <c r="A9" s="263" t="s">
        <v>27</v>
      </c>
      <c r="B9" s="263"/>
      <c r="C9" s="263"/>
      <c r="D9" s="263"/>
      <c r="E9" s="263"/>
      <c r="F9" s="263"/>
      <c r="G9" s="263"/>
      <c r="H9" s="263"/>
      <c r="I9" s="263"/>
      <c r="J9" s="263"/>
      <c r="K9" s="263"/>
      <c r="L9" s="263"/>
      <c r="M9" s="263"/>
      <c r="N9" s="263"/>
    </row>
    <row r="10" spans="1:15" ht="19.5" customHeight="1" x14ac:dyDescent="0.3"/>
    <row r="11" spans="1:15" x14ac:dyDescent="0.3">
      <c r="A11" s="214" t="s">
        <v>0</v>
      </c>
      <c r="B11" s="220" t="s">
        <v>94</v>
      </c>
      <c r="C11" s="221"/>
      <c r="D11" s="221"/>
      <c r="E11" s="221"/>
      <c r="F11" s="221"/>
      <c r="G11" s="221"/>
      <c r="H11" s="221"/>
      <c r="I11" s="221"/>
      <c r="J11" s="221"/>
      <c r="K11" s="221"/>
      <c r="L11" s="221"/>
      <c r="M11" s="221"/>
      <c r="N11" s="222"/>
    </row>
    <row r="12" spans="1:15" x14ac:dyDescent="0.3">
      <c r="A12" s="219"/>
      <c r="B12" s="21" t="s">
        <v>1172</v>
      </c>
      <c r="C12" s="22" t="s">
        <v>1173</v>
      </c>
      <c r="D12" s="22" t="s">
        <v>1174</v>
      </c>
      <c r="E12" s="22" t="s">
        <v>1175</v>
      </c>
      <c r="F12" s="22" t="s">
        <v>1176</v>
      </c>
      <c r="G12" s="22" t="s">
        <v>1177</v>
      </c>
      <c r="H12" s="22" t="s">
        <v>1178</v>
      </c>
      <c r="I12" s="22" t="s">
        <v>1179</v>
      </c>
      <c r="J12" s="22" t="s">
        <v>1180</v>
      </c>
      <c r="K12" s="22" t="s">
        <v>1181</v>
      </c>
      <c r="L12" s="22" t="s">
        <v>1183</v>
      </c>
      <c r="M12" s="22" t="s">
        <v>1185</v>
      </c>
      <c r="N12" s="51" t="s">
        <v>1189</v>
      </c>
    </row>
    <row r="13" spans="1:15" x14ac:dyDescent="0.3">
      <c r="A13" s="3" t="s">
        <v>1</v>
      </c>
      <c r="B13" s="117">
        <v>8391862.3632999994</v>
      </c>
      <c r="C13" s="118">
        <v>9172179.1776610017</v>
      </c>
      <c r="D13" s="118">
        <v>9512752.6315000001</v>
      </c>
      <c r="E13" s="118">
        <v>9283901.6352999993</v>
      </c>
      <c r="F13" s="118">
        <v>9291317.0698000006</v>
      </c>
      <c r="G13" s="118">
        <v>9777111.7327999994</v>
      </c>
      <c r="H13" s="118">
        <v>9473812.5515999999</v>
      </c>
      <c r="I13" s="118">
        <v>9591823.2862</v>
      </c>
      <c r="J13" s="118">
        <v>9699465.614599999</v>
      </c>
      <c r="K13" s="118">
        <v>9697823.1744999997</v>
      </c>
      <c r="L13" s="118">
        <v>9965514.3915999997</v>
      </c>
      <c r="M13" s="118">
        <v>9722668.4268000014</v>
      </c>
      <c r="N13" s="119">
        <v>9511302.0631499998</v>
      </c>
      <c r="O13" s="152"/>
    </row>
    <row r="14" spans="1:15" x14ac:dyDescent="0.3">
      <c r="A14" s="1" t="s">
        <v>91</v>
      </c>
      <c r="B14" s="74">
        <v>472767.78350000002</v>
      </c>
      <c r="C14" s="75">
        <v>332228.12420000002</v>
      </c>
      <c r="D14" s="75">
        <v>297758.65729999996</v>
      </c>
      <c r="E14" s="75">
        <v>275366.84409999999</v>
      </c>
      <c r="F14" s="75">
        <v>284271.69199999998</v>
      </c>
      <c r="G14" s="75">
        <v>301884.60159999999</v>
      </c>
      <c r="H14" s="75">
        <v>316456.47660000005</v>
      </c>
      <c r="I14" s="75">
        <v>279251.78890000004</v>
      </c>
      <c r="J14" s="75">
        <v>287638.0012</v>
      </c>
      <c r="K14" s="75">
        <v>289426.9915</v>
      </c>
      <c r="L14" s="75">
        <v>286417.3713</v>
      </c>
      <c r="M14" s="75">
        <v>405853.26299999998</v>
      </c>
      <c r="N14" s="76">
        <v>655147.02165000001</v>
      </c>
      <c r="O14" s="152"/>
    </row>
    <row r="15" spans="1:15" ht="15" customHeight="1" x14ac:dyDescent="0.3">
      <c r="A15" s="1" t="s">
        <v>92</v>
      </c>
      <c r="B15" s="74">
        <v>1258347.6702999999</v>
      </c>
      <c r="C15" s="75">
        <v>1431005.3912</v>
      </c>
      <c r="D15" s="75">
        <v>1471438.9434</v>
      </c>
      <c r="E15" s="75">
        <v>1420754.5977</v>
      </c>
      <c r="F15" s="75">
        <v>1449808.8914999999</v>
      </c>
      <c r="G15" s="75">
        <v>1495864.2242999999</v>
      </c>
      <c r="H15" s="75">
        <v>1494552.8944000001</v>
      </c>
      <c r="I15" s="75">
        <v>1521833.1085000001</v>
      </c>
      <c r="J15" s="75">
        <v>1543202.8758</v>
      </c>
      <c r="K15" s="75">
        <v>1533938.1494</v>
      </c>
      <c r="L15" s="75">
        <v>1516933.2834000001</v>
      </c>
      <c r="M15" s="75">
        <v>1278718.7095999999</v>
      </c>
      <c r="N15" s="76">
        <v>1602722.6095</v>
      </c>
      <c r="O15" s="152"/>
    </row>
    <row r="16" spans="1:15" x14ac:dyDescent="0.3">
      <c r="A16" s="1" t="s">
        <v>3</v>
      </c>
      <c r="B16" s="74">
        <v>2064448.8972</v>
      </c>
      <c r="C16" s="75">
        <v>2213440.4167610002</v>
      </c>
      <c r="D16" s="75">
        <v>2268646.8475000001</v>
      </c>
      <c r="E16" s="75">
        <v>2275744.4361</v>
      </c>
      <c r="F16" s="75">
        <v>2287056.8607000001</v>
      </c>
      <c r="G16" s="75">
        <v>2294988.3182000001</v>
      </c>
      <c r="H16" s="75">
        <v>2301188.1921999999</v>
      </c>
      <c r="I16" s="75">
        <v>2358895.7533999998</v>
      </c>
      <c r="J16" s="75">
        <v>2360162.6941999998</v>
      </c>
      <c r="K16" s="75">
        <v>2403414.5861999998</v>
      </c>
      <c r="L16" s="75">
        <v>2408245.0192</v>
      </c>
      <c r="M16" s="75">
        <v>2276474.9795999997</v>
      </c>
      <c r="N16" s="76">
        <v>2658092.3854999999</v>
      </c>
      <c r="O16" s="152"/>
    </row>
    <row r="17" spans="1:15" x14ac:dyDescent="0.3">
      <c r="A17" s="1" t="s">
        <v>4</v>
      </c>
      <c r="B17" s="74">
        <v>2194987.3972</v>
      </c>
      <c r="C17" s="75">
        <v>2397466.0912000001</v>
      </c>
      <c r="D17" s="75">
        <v>2433450.1307999999</v>
      </c>
      <c r="E17" s="75">
        <v>2460902.2662</v>
      </c>
      <c r="F17" s="75">
        <v>2441687.2295999997</v>
      </c>
      <c r="G17" s="75">
        <v>2339406.6261999998</v>
      </c>
      <c r="H17" s="75">
        <v>2420964.7673999998</v>
      </c>
      <c r="I17" s="75">
        <v>2573721.0868000002</v>
      </c>
      <c r="J17" s="75">
        <v>2586030.5032000002</v>
      </c>
      <c r="K17" s="75">
        <v>2594666.5995999998</v>
      </c>
      <c r="L17" s="75">
        <v>2562973.0452000001</v>
      </c>
      <c r="M17" s="75">
        <v>2421057.9259000001</v>
      </c>
      <c r="N17" s="76">
        <v>2362494.7460000003</v>
      </c>
      <c r="O17" s="152"/>
    </row>
    <row r="18" spans="1:15" x14ac:dyDescent="0.3">
      <c r="A18" s="2" t="s">
        <v>5</v>
      </c>
      <c r="B18" s="74">
        <v>2401310.6151000001</v>
      </c>
      <c r="C18" s="75">
        <v>2798039.1543000001</v>
      </c>
      <c r="D18" s="75">
        <v>3041458.0524999998</v>
      </c>
      <c r="E18" s="75">
        <v>2851133.4912</v>
      </c>
      <c r="F18" s="75">
        <v>2828492.3959999997</v>
      </c>
      <c r="G18" s="75">
        <v>3344967.9624999999</v>
      </c>
      <c r="H18" s="75">
        <v>2940650.2209999999</v>
      </c>
      <c r="I18" s="75">
        <v>2858121.5485999999</v>
      </c>
      <c r="J18" s="75">
        <v>2922431.5401999997</v>
      </c>
      <c r="K18" s="75">
        <v>2876376.8478000001</v>
      </c>
      <c r="L18" s="75">
        <v>3190945.6724999999</v>
      </c>
      <c r="M18" s="75">
        <v>3340563.5487000002</v>
      </c>
      <c r="N18" s="76">
        <v>2232845.3004999999</v>
      </c>
      <c r="O18" s="152"/>
    </row>
    <row r="19" spans="1:15" x14ac:dyDescent="0.3">
      <c r="A19" s="3" t="s">
        <v>2</v>
      </c>
      <c r="B19" s="117">
        <v>1003631.1636</v>
      </c>
      <c r="C19" s="118">
        <v>1082805.9228609998</v>
      </c>
      <c r="D19" s="118">
        <v>1138023.5249999999</v>
      </c>
      <c r="E19" s="118">
        <v>1120991.6218000001</v>
      </c>
      <c r="F19" s="118">
        <v>1110203.8196</v>
      </c>
      <c r="G19" s="118">
        <v>1205147.9124</v>
      </c>
      <c r="H19" s="118">
        <v>1221681.308</v>
      </c>
      <c r="I19" s="118">
        <v>1229831.966</v>
      </c>
      <c r="J19" s="118">
        <v>1259334.9589</v>
      </c>
      <c r="K19" s="118">
        <v>1276413.0192</v>
      </c>
      <c r="L19" s="118">
        <v>1282458.4473000001</v>
      </c>
      <c r="M19" s="118">
        <v>1230305.5539000002</v>
      </c>
      <c r="N19" s="119">
        <v>1241775.8196</v>
      </c>
      <c r="O19" s="152"/>
    </row>
    <row r="20" spans="1:15" x14ac:dyDescent="0.3">
      <c r="A20" s="1" t="s">
        <v>91</v>
      </c>
      <c r="B20" s="74">
        <v>22519.811300000001</v>
      </c>
      <c r="C20" s="75">
        <v>29236.333699999999</v>
      </c>
      <c r="D20" s="75">
        <v>20829.173599999998</v>
      </c>
      <c r="E20" s="75">
        <v>14035.8685</v>
      </c>
      <c r="F20" s="75">
        <v>16005.284299999999</v>
      </c>
      <c r="G20" s="75">
        <v>16914.257000000001</v>
      </c>
      <c r="H20" s="75">
        <v>17403.395199999999</v>
      </c>
      <c r="I20" s="75">
        <v>16972.566500000001</v>
      </c>
      <c r="J20" s="75">
        <v>17150.093199999999</v>
      </c>
      <c r="K20" s="75">
        <v>16387.0471</v>
      </c>
      <c r="L20" s="75">
        <v>17600.802299999999</v>
      </c>
      <c r="M20" s="75">
        <v>32220.7202</v>
      </c>
      <c r="N20" s="76">
        <v>44700.3943</v>
      </c>
      <c r="O20" s="152"/>
    </row>
    <row r="21" spans="1:15" x14ac:dyDescent="0.3">
      <c r="A21" s="1" t="s">
        <v>92</v>
      </c>
      <c r="B21" s="74">
        <v>514086.0759</v>
      </c>
      <c r="C21" s="75">
        <v>524279.76289999997</v>
      </c>
      <c r="D21" s="75">
        <v>541166.30249999999</v>
      </c>
      <c r="E21" s="75">
        <v>531458.38430000003</v>
      </c>
      <c r="F21" s="75">
        <v>526302.47100000002</v>
      </c>
      <c r="G21" s="75">
        <v>566642.94920000003</v>
      </c>
      <c r="H21" s="75">
        <v>566033.10609999998</v>
      </c>
      <c r="I21" s="75">
        <v>567841.32909999997</v>
      </c>
      <c r="J21" s="75">
        <v>573985.3051</v>
      </c>
      <c r="K21" s="75">
        <v>575393.0845</v>
      </c>
      <c r="L21" s="75">
        <v>569375.89910000004</v>
      </c>
      <c r="M21" s="75">
        <v>516819.32260000001</v>
      </c>
      <c r="N21" s="76">
        <v>663342.80559999996</v>
      </c>
      <c r="O21" s="152"/>
    </row>
    <row r="22" spans="1:15" x14ac:dyDescent="0.3">
      <c r="A22" s="1" t="s">
        <v>3</v>
      </c>
      <c r="B22" s="74">
        <v>165469.625</v>
      </c>
      <c r="C22" s="75">
        <v>200753.377461</v>
      </c>
      <c r="D22" s="75">
        <v>226012.77660000001</v>
      </c>
      <c r="E22" s="75">
        <v>227032.7861</v>
      </c>
      <c r="F22" s="75">
        <v>224757.68640000001</v>
      </c>
      <c r="G22" s="75">
        <v>250074.36009999999</v>
      </c>
      <c r="H22" s="75">
        <v>252725.8806</v>
      </c>
      <c r="I22" s="75">
        <v>257145.44029999999</v>
      </c>
      <c r="J22" s="75">
        <v>264734.81219999999</v>
      </c>
      <c r="K22" s="75">
        <v>268753.42680000002</v>
      </c>
      <c r="L22" s="75">
        <v>272710.33679999999</v>
      </c>
      <c r="M22" s="75">
        <v>242682.93460000001</v>
      </c>
      <c r="N22" s="76">
        <v>209502.22820000001</v>
      </c>
      <c r="O22" s="152"/>
    </row>
    <row r="23" spans="1:15" x14ac:dyDescent="0.3">
      <c r="A23" s="1" t="s">
        <v>4</v>
      </c>
      <c r="B23" s="74">
        <v>142097.67790000001</v>
      </c>
      <c r="C23" s="75">
        <v>162646.93040000001</v>
      </c>
      <c r="D23" s="75">
        <v>177073.628</v>
      </c>
      <c r="E23" s="75">
        <v>175907.1434</v>
      </c>
      <c r="F23" s="75">
        <v>173996.66149999999</v>
      </c>
      <c r="G23" s="75">
        <v>192435.69769999999</v>
      </c>
      <c r="H23" s="75">
        <v>196922.82190000001</v>
      </c>
      <c r="I23" s="75">
        <v>200210.81820000001</v>
      </c>
      <c r="J23" s="75">
        <v>208003.89610000001</v>
      </c>
      <c r="K23" s="75">
        <v>214803.28150000001</v>
      </c>
      <c r="L23" s="75">
        <v>220498.03899999999</v>
      </c>
      <c r="M23" s="75">
        <v>213692.8671</v>
      </c>
      <c r="N23" s="76">
        <v>154271.5528</v>
      </c>
      <c r="O23" s="152"/>
    </row>
    <row r="24" spans="1:15" x14ac:dyDescent="0.3">
      <c r="A24" s="2" t="s">
        <v>5</v>
      </c>
      <c r="B24" s="74">
        <v>159457.97349999999</v>
      </c>
      <c r="C24" s="75">
        <v>165889.5184</v>
      </c>
      <c r="D24" s="75">
        <v>172941.64430000001</v>
      </c>
      <c r="E24" s="75">
        <v>172557.43950000001</v>
      </c>
      <c r="F24" s="75">
        <v>169141.7164</v>
      </c>
      <c r="G24" s="75">
        <v>179080.64840000001</v>
      </c>
      <c r="H24" s="75">
        <v>188596.1042</v>
      </c>
      <c r="I24" s="75">
        <v>187661.8119</v>
      </c>
      <c r="J24" s="75">
        <v>195460.8523</v>
      </c>
      <c r="K24" s="75">
        <v>201076.17929999999</v>
      </c>
      <c r="L24" s="75">
        <v>202273.3701</v>
      </c>
      <c r="M24" s="75">
        <v>224889.70939999999</v>
      </c>
      <c r="N24" s="76">
        <v>169958.83869999999</v>
      </c>
      <c r="O24" s="152"/>
    </row>
    <row r="25" spans="1:15" x14ac:dyDescent="0.3">
      <c r="A25" s="3" t="s">
        <v>6</v>
      </c>
      <c r="B25" s="117">
        <v>7388231.1996999998</v>
      </c>
      <c r="C25" s="118">
        <v>8089373.2548000012</v>
      </c>
      <c r="D25" s="118">
        <v>8374729.1064999998</v>
      </c>
      <c r="E25" s="118">
        <v>8162910.0134999994</v>
      </c>
      <c r="F25" s="118">
        <v>8181113.2501999997</v>
      </c>
      <c r="G25" s="118">
        <v>8571963.8203999996</v>
      </c>
      <c r="H25" s="118">
        <v>8252131.2436000006</v>
      </c>
      <c r="I25" s="118">
        <v>8361991.3202</v>
      </c>
      <c r="J25" s="118">
        <v>8440130.6557</v>
      </c>
      <c r="K25" s="118">
        <v>8421410.1553000007</v>
      </c>
      <c r="L25" s="118">
        <v>8683055.9442999996</v>
      </c>
      <c r="M25" s="118">
        <v>8492362.8729000017</v>
      </c>
      <c r="N25" s="119">
        <v>8269526.2435499998</v>
      </c>
      <c r="O25" s="152"/>
    </row>
    <row r="26" spans="1:15" x14ac:dyDescent="0.3">
      <c r="A26" s="1" t="s">
        <v>91</v>
      </c>
      <c r="B26" s="74">
        <v>450247.97220000002</v>
      </c>
      <c r="C26" s="75">
        <v>302991.7905</v>
      </c>
      <c r="D26" s="75">
        <v>276929.48369999998</v>
      </c>
      <c r="E26" s="75">
        <v>261330.97560000001</v>
      </c>
      <c r="F26" s="75">
        <v>268266.40769999998</v>
      </c>
      <c r="G26" s="75">
        <v>284970.34460000001</v>
      </c>
      <c r="H26" s="75">
        <v>299053.08140000002</v>
      </c>
      <c r="I26" s="75">
        <v>262279.22240000003</v>
      </c>
      <c r="J26" s="75">
        <v>270487.908</v>
      </c>
      <c r="K26" s="75">
        <v>273039.94439999998</v>
      </c>
      <c r="L26" s="75">
        <v>268816.56900000002</v>
      </c>
      <c r="M26" s="75">
        <v>373632.5428</v>
      </c>
      <c r="N26" s="76">
        <v>610446.62734999997</v>
      </c>
      <c r="O26" s="152"/>
    </row>
    <row r="27" spans="1:15" x14ac:dyDescent="0.3">
      <c r="A27" s="1" t="s">
        <v>92</v>
      </c>
      <c r="B27" s="74">
        <v>744261.59439999994</v>
      </c>
      <c r="C27" s="75">
        <v>906725.62829999998</v>
      </c>
      <c r="D27" s="75">
        <v>930272.6409</v>
      </c>
      <c r="E27" s="75">
        <v>889296.21340000001</v>
      </c>
      <c r="F27" s="75">
        <v>923506.42050000001</v>
      </c>
      <c r="G27" s="75">
        <v>929221.27509999997</v>
      </c>
      <c r="H27" s="75">
        <v>928519.78830000001</v>
      </c>
      <c r="I27" s="75">
        <v>953991.7794</v>
      </c>
      <c r="J27" s="75">
        <v>969217.57070000004</v>
      </c>
      <c r="K27" s="75">
        <v>958545.0649</v>
      </c>
      <c r="L27" s="75">
        <v>947557.38430000003</v>
      </c>
      <c r="M27" s="75">
        <v>761899.38699999999</v>
      </c>
      <c r="N27" s="76">
        <v>939379.80390000006</v>
      </c>
      <c r="O27" s="152"/>
    </row>
    <row r="28" spans="1:15" x14ac:dyDescent="0.3">
      <c r="A28" s="1" t="s">
        <v>3</v>
      </c>
      <c r="B28" s="74">
        <v>1898979.2722</v>
      </c>
      <c r="C28" s="75">
        <v>2012687.0393000001</v>
      </c>
      <c r="D28" s="75">
        <v>2042634.0708999999</v>
      </c>
      <c r="E28" s="75">
        <v>2048711.65</v>
      </c>
      <c r="F28" s="75">
        <v>2062299.1743000001</v>
      </c>
      <c r="G28" s="75">
        <v>2044913.9580999999</v>
      </c>
      <c r="H28" s="75">
        <v>2048462.3115999999</v>
      </c>
      <c r="I28" s="75">
        <v>2101750.3130999999</v>
      </c>
      <c r="J28" s="75">
        <v>2095427.882</v>
      </c>
      <c r="K28" s="75">
        <v>2134661.1593999998</v>
      </c>
      <c r="L28" s="75">
        <v>2135534.6823999998</v>
      </c>
      <c r="M28" s="75">
        <v>2033792.0449999999</v>
      </c>
      <c r="N28" s="76">
        <v>2448590.1573000001</v>
      </c>
      <c r="O28" s="152"/>
    </row>
    <row r="29" spans="1:15" x14ac:dyDescent="0.3">
      <c r="A29" s="1" t="s">
        <v>4</v>
      </c>
      <c r="B29" s="74">
        <v>2052889.7193</v>
      </c>
      <c r="C29" s="75">
        <v>2234819.1608000002</v>
      </c>
      <c r="D29" s="75">
        <v>2256376.5027999999</v>
      </c>
      <c r="E29" s="75">
        <v>2284995.1228</v>
      </c>
      <c r="F29" s="75">
        <v>2267690.5680999998</v>
      </c>
      <c r="G29" s="75">
        <v>2146970.9284999999</v>
      </c>
      <c r="H29" s="75">
        <v>2224041.9454999999</v>
      </c>
      <c r="I29" s="75">
        <v>2373510.2686000001</v>
      </c>
      <c r="J29" s="75">
        <v>2378026.6071000001</v>
      </c>
      <c r="K29" s="75">
        <v>2379863.3180999998</v>
      </c>
      <c r="L29" s="75">
        <v>2342475.0062000002</v>
      </c>
      <c r="M29" s="75">
        <v>2207365.0588000002</v>
      </c>
      <c r="N29" s="76">
        <v>2208223.1932000001</v>
      </c>
      <c r="O29" s="152"/>
    </row>
    <row r="30" spans="1:15" x14ac:dyDescent="0.3">
      <c r="A30" s="2" t="s">
        <v>5</v>
      </c>
      <c r="B30" s="77">
        <v>2241852.6416000002</v>
      </c>
      <c r="C30" s="78">
        <v>2632149.6359000001</v>
      </c>
      <c r="D30" s="78">
        <v>2868516.4081999999</v>
      </c>
      <c r="E30" s="78">
        <v>2678576.0517000002</v>
      </c>
      <c r="F30" s="78">
        <v>2659350.6795999999</v>
      </c>
      <c r="G30" s="78">
        <v>3165887.3141000001</v>
      </c>
      <c r="H30" s="78">
        <v>2752054.1168</v>
      </c>
      <c r="I30" s="78">
        <v>2670459.7366999998</v>
      </c>
      <c r="J30" s="78">
        <v>2726970.6878999998</v>
      </c>
      <c r="K30" s="78">
        <v>2675300.6685000001</v>
      </c>
      <c r="L30" s="78">
        <v>2988672.3023999999</v>
      </c>
      <c r="M30" s="78">
        <v>3115673.8393000001</v>
      </c>
      <c r="N30" s="79">
        <v>2062886.4617999999</v>
      </c>
      <c r="O30" s="152"/>
    </row>
    <row r="31" spans="1:15" x14ac:dyDescent="0.3">
      <c r="A31" s="3" t="s">
        <v>32</v>
      </c>
      <c r="B31" s="117">
        <v>5932993.4098000005</v>
      </c>
      <c r="C31" s="118">
        <v>6414821.6359999999</v>
      </c>
      <c r="D31" s="118">
        <v>6650988.2779000001</v>
      </c>
      <c r="E31" s="118">
        <v>6463271.1383000007</v>
      </c>
      <c r="F31" s="118">
        <v>6479818.6162</v>
      </c>
      <c r="G31" s="118">
        <v>6678555.3859999999</v>
      </c>
      <c r="H31" s="118">
        <v>6547386.4660999998</v>
      </c>
      <c r="I31" s="118">
        <v>6664584.9054999994</v>
      </c>
      <c r="J31" s="118">
        <v>6704423.4544000002</v>
      </c>
      <c r="K31" s="118">
        <v>6687810.3186999997</v>
      </c>
      <c r="L31" s="118">
        <v>6845042.3244000003</v>
      </c>
      <c r="M31" s="118">
        <v>6725810.4309</v>
      </c>
      <c r="N31" s="119">
        <v>6729658.4164499994</v>
      </c>
      <c r="O31" s="152"/>
    </row>
    <row r="32" spans="1:15" x14ac:dyDescent="0.3">
      <c r="A32" s="1" t="s">
        <v>91</v>
      </c>
      <c r="B32" s="74">
        <v>434842.42800000001</v>
      </c>
      <c r="C32" s="75">
        <v>288941.77159999998</v>
      </c>
      <c r="D32" s="75">
        <v>266848.61239999998</v>
      </c>
      <c r="E32" s="75">
        <v>251138.2867</v>
      </c>
      <c r="F32" s="75">
        <v>258928.29089999999</v>
      </c>
      <c r="G32" s="75">
        <v>272862.14769999997</v>
      </c>
      <c r="H32" s="75">
        <v>287536.64140000002</v>
      </c>
      <c r="I32" s="75">
        <v>250387.60449999999</v>
      </c>
      <c r="J32" s="75">
        <v>263144.3076</v>
      </c>
      <c r="K32" s="75">
        <v>262397.75829999999</v>
      </c>
      <c r="L32" s="75">
        <v>254986.76689999999</v>
      </c>
      <c r="M32" s="75">
        <v>360631.53580000001</v>
      </c>
      <c r="N32" s="76">
        <v>589177.25835000002</v>
      </c>
    </row>
    <row r="33" spans="1:14" x14ac:dyDescent="0.3">
      <c r="A33" s="1" t="s">
        <v>92</v>
      </c>
      <c r="B33" s="74">
        <v>654057.34230000002</v>
      </c>
      <c r="C33" s="75">
        <v>809422.07779999997</v>
      </c>
      <c r="D33" s="75">
        <v>827208.12829999998</v>
      </c>
      <c r="E33" s="75">
        <v>785791.0625</v>
      </c>
      <c r="F33" s="75">
        <v>819284.56449999998</v>
      </c>
      <c r="G33" s="75">
        <v>826382.74820000003</v>
      </c>
      <c r="H33" s="75">
        <v>839393.97950000002</v>
      </c>
      <c r="I33" s="75">
        <v>862582.08959999995</v>
      </c>
      <c r="J33" s="75">
        <v>874539.27930000005</v>
      </c>
      <c r="K33" s="75">
        <v>865909.97809999995</v>
      </c>
      <c r="L33" s="75">
        <v>857933.47309999994</v>
      </c>
      <c r="M33" s="75">
        <v>688243.18960000004</v>
      </c>
      <c r="N33" s="76">
        <v>847501.92949999997</v>
      </c>
    </row>
    <row r="34" spans="1:14" x14ac:dyDescent="0.3">
      <c r="A34" s="1" t="s">
        <v>3</v>
      </c>
      <c r="B34" s="74">
        <v>1767241.5072999999</v>
      </c>
      <c r="C34" s="75">
        <v>1895669.7594000001</v>
      </c>
      <c r="D34" s="75">
        <v>1923220.8806</v>
      </c>
      <c r="E34" s="75">
        <v>1927949.4671</v>
      </c>
      <c r="F34" s="75">
        <v>1946721.8461</v>
      </c>
      <c r="G34" s="75">
        <v>1941502.7235999999</v>
      </c>
      <c r="H34" s="75">
        <v>1941209.5188</v>
      </c>
      <c r="I34" s="75">
        <v>1981006.0029</v>
      </c>
      <c r="J34" s="75">
        <v>1975882.5311</v>
      </c>
      <c r="K34" s="75">
        <v>2004634.8663999999</v>
      </c>
      <c r="L34" s="75">
        <v>2017187.1361</v>
      </c>
      <c r="M34" s="75">
        <v>1914016.5448</v>
      </c>
      <c r="N34" s="76">
        <v>2240043.3355999999</v>
      </c>
    </row>
    <row r="35" spans="1:14" ht="15" customHeight="1" x14ac:dyDescent="0.3">
      <c r="A35" s="1" t="s">
        <v>4</v>
      </c>
      <c r="B35" s="74">
        <v>1502955.5359</v>
      </c>
      <c r="C35" s="75">
        <v>1641236.6594</v>
      </c>
      <c r="D35" s="75">
        <v>1660774.2416999999</v>
      </c>
      <c r="E35" s="75">
        <v>1683890.8511999999</v>
      </c>
      <c r="F35" s="75">
        <v>1688127.787</v>
      </c>
      <c r="G35" s="75">
        <v>1660128.2760999999</v>
      </c>
      <c r="H35" s="75">
        <v>1696963.1235</v>
      </c>
      <c r="I35" s="75">
        <v>1770578.3389999999</v>
      </c>
      <c r="J35" s="75">
        <v>1762913.32</v>
      </c>
      <c r="K35" s="75">
        <v>1755828.2538000001</v>
      </c>
      <c r="L35" s="75">
        <v>1780684.9620999999</v>
      </c>
      <c r="M35" s="75">
        <v>1679985.463</v>
      </c>
      <c r="N35" s="76">
        <v>1567366.9907</v>
      </c>
    </row>
    <row r="36" spans="1:14" ht="15.9" customHeight="1" x14ac:dyDescent="0.3">
      <c r="A36" s="2" t="s">
        <v>5</v>
      </c>
      <c r="B36" s="77">
        <v>1573896.5963000001</v>
      </c>
      <c r="C36" s="78">
        <v>1779551.3677999999</v>
      </c>
      <c r="D36" s="78">
        <v>1972936.4149</v>
      </c>
      <c r="E36" s="78">
        <v>1814501.4708</v>
      </c>
      <c r="F36" s="78">
        <v>1766756.1277000001</v>
      </c>
      <c r="G36" s="78">
        <v>1977679.4904</v>
      </c>
      <c r="H36" s="78">
        <v>1782283.2028999999</v>
      </c>
      <c r="I36" s="78">
        <v>1800030.8695</v>
      </c>
      <c r="J36" s="78">
        <v>1827944.0164000001</v>
      </c>
      <c r="K36" s="78">
        <v>1799039.4620999999</v>
      </c>
      <c r="L36" s="78">
        <v>1934249.9861999999</v>
      </c>
      <c r="M36" s="78">
        <v>2082933.6976999999</v>
      </c>
      <c r="N36" s="79">
        <v>1485568.9023</v>
      </c>
    </row>
    <row r="38" spans="1:14" x14ac:dyDescent="0.3">
      <c r="A38" s="17"/>
    </row>
    <row r="39" spans="1:14" x14ac:dyDescent="0.3">
      <c r="A39" s="9"/>
    </row>
    <row r="41" spans="1:14" ht="15" customHeight="1" x14ac:dyDescent="0.3">
      <c r="A41" s="263" t="s">
        <v>25</v>
      </c>
      <c r="B41" s="263"/>
      <c r="C41" s="263"/>
      <c r="D41" s="263"/>
      <c r="E41" s="263"/>
      <c r="F41" s="263"/>
      <c r="G41" s="263"/>
      <c r="H41" s="263"/>
      <c r="I41" s="263"/>
      <c r="J41" s="263"/>
      <c r="K41" s="263"/>
      <c r="L41" s="263"/>
      <c r="M41" s="263"/>
      <c r="N41" s="263"/>
    </row>
    <row r="43" spans="1:14" x14ac:dyDescent="0.3">
      <c r="A43" s="248" t="s">
        <v>7</v>
      </c>
      <c r="B43" s="245" t="s">
        <v>22</v>
      </c>
      <c r="C43" s="246"/>
      <c r="D43" s="246"/>
      <c r="E43" s="246"/>
      <c r="F43" s="246"/>
      <c r="G43" s="246"/>
      <c r="H43" s="247"/>
    </row>
    <row r="44" spans="1:14" x14ac:dyDescent="0.3">
      <c r="A44" s="249"/>
      <c r="B44" s="82" t="s">
        <v>8</v>
      </c>
      <c r="C44" s="151" t="s">
        <v>56</v>
      </c>
      <c r="D44" s="151" t="s">
        <v>57</v>
      </c>
      <c r="E44" s="151" t="s">
        <v>23</v>
      </c>
      <c r="F44" s="151" t="s">
        <v>24</v>
      </c>
      <c r="G44" s="151" t="s">
        <v>1161</v>
      </c>
      <c r="H44" s="67" t="s">
        <v>1162</v>
      </c>
    </row>
    <row r="45" spans="1:14" x14ac:dyDescent="0.3">
      <c r="A45" s="149" t="s">
        <v>1172</v>
      </c>
      <c r="B45" s="162">
        <v>7388231.1996999998</v>
      </c>
      <c r="C45" s="142">
        <v>893716.2709</v>
      </c>
      <c r="D45" s="142">
        <v>1794906.6292999999</v>
      </c>
      <c r="E45" s="142">
        <v>160582.85029999999</v>
      </c>
      <c r="F45" s="142">
        <v>1006763.2108999999</v>
      </c>
      <c r="G45" s="142">
        <v>3285658.4948</v>
      </c>
      <c r="H45" s="143">
        <v>246603.74350000001</v>
      </c>
    </row>
    <row r="46" spans="1:14" x14ac:dyDescent="0.3">
      <c r="A46" s="149" t="s">
        <v>1173</v>
      </c>
      <c r="B46" s="163">
        <v>8089373.2548000002</v>
      </c>
      <c r="C46" s="144">
        <v>981996.87520000001</v>
      </c>
      <c r="D46" s="144">
        <v>1982277.5763000001</v>
      </c>
      <c r="E46" s="144">
        <v>183219.12719999999</v>
      </c>
      <c r="F46" s="144">
        <v>1111555.4379</v>
      </c>
      <c r="G46" s="144">
        <v>3535852.2969</v>
      </c>
      <c r="H46" s="145">
        <v>294471.94130000001</v>
      </c>
    </row>
    <row r="47" spans="1:14" x14ac:dyDescent="0.3">
      <c r="A47" s="149" t="s">
        <v>1174</v>
      </c>
      <c r="B47" s="163">
        <v>8374729.1065000007</v>
      </c>
      <c r="C47" s="144">
        <v>1003687.4909</v>
      </c>
      <c r="D47" s="144">
        <v>2088245.615</v>
      </c>
      <c r="E47" s="144">
        <v>194157.86300000001</v>
      </c>
      <c r="F47" s="144">
        <v>1133747.9586</v>
      </c>
      <c r="G47" s="144">
        <v>3644384.5339000002</v>
      </c>
      <c r="H47" s="145">
        <v>310505.64510000002</v>
      </c>
    </row>
    <row r="48" spans="1:14" x14ac:dyDescent="0.3">
      <c r="A48" s="149" t="s">
        <v>1175</v>
      </c>
      <c r="B48" s="163">
        <v>8162910.0134999994</v>
      </c>
      <c r="C48" s="144">
        <v>991012.62549999997</v>
      </c>
      <c r="D48" s="144">
        <v>2006850.9526</v>
      </c>
      <c r="E48" s="144">
        <v>189122.99660000001</v>
      </c>
      <c r="F48" s="144">
        <v>1119014.615</v>
      </c>
      <c r="G48" s="144">
        <v>3556938.0395999998</v>
      </c>
      <c r="H48" s="145">
        <v>299970.78419999999</v>
      </c>
    </row>
    <row r="49" spans="1:14" x14ac:dyDescent="0.3">
      <c r="A49" s="149" t="s">
        <v>1176</v>
      </c>
      <c r="B49" s="163">
        <v>8181113.2501999997</v>
      </c>
      <c r="C49" s="144">
        <v>997419.57250000001</v>
      </c>
      <c r="D49" s="144">
        <v>1995226.3868</v>
      </c>
      <c r="E49" s="144">
        <v>184246.9578</v>
      </c>
      <c r="F49" s="144">
        <v>1127518.6279</v>
      </c>
      <c r="G49" s="144">
        <v>3577805.827</v>
      </c>
      <c r="H49" s="145">
        <v>298895.87819999998</v>
      </c>
    </row>
    <row r="50" spans="1:14" x14ac:dyDescent="0.3">
      <c r="A50" s="149" t="s">
        <v>1177</v>
      </c>
      <c r="B50" s="163">
        <v>8571963.8204000015</v>
      </c>
      <c r="C50" s="144">
        <v>1047976.4125</v>
      </c>
      <c r="D50" s="144">
        <v>2115496.8248999999</v>
      </c>
      <c r="E50" s="144">
        <v>209479.28880000001</v>
      </c>
      <c r="F50" s="144">
        <v>1188357.3648000001</v>
      </c>
      <c r="G50" s="144">
        <v>3667435.2302000001</v>
      </c>
      <c r="H50" s="145">
        <v>343218.69919999997</v>
      </c>
    </row>
    <row r="51" spans="1:14" x14ac:dyDescent="0.3">
      <c r="A51" s="149" t="s">
        <v>1178</v>
      </c>
      <c r="B51" s="163">
        <v>8252131.2435999997</v>
      </c>
      <c r="C51" s="144">
        <v>977273.52509999997</v>
      </c>
      <c r="D51" s="144">
        <v>1997126.8189999999</v>
      </c>
      <c r="E51" s="144">
        <v>182519.84830000001</v>
      </c>
      <c r="F51" s="144">
        <v>1161751.8546</v>
      </c>
      <c r="G51" s="144">
        <v>3622257.7478999998</v>
      </c>
      <c r="H51" s="145">
        <v>311201.44870000001</v>
      </c>
    </row>
    <row r="52" spans="1:14" x14ac:dyDescent="0.3">
      <c r="A52" s="149" t="s">
        <v>1179</v>
      </c>
      <c r="B52" s="163">
        <v>8361991.3202</v>
      </c>
      <c r="C52" s="144">
        <v>996937.72560000001</v>
      </c>
      <c r="D52" s="144">
        <v>2038989.9014999999</v>
      </c>
      <c r="E52" s="144">
        <v>187995.04730000001</v>
      </c>
      <c r="F52" s="144">
        <v>1157461.0593000001</v>
      </c>
      <c r="G52" s="144">
        <v>3679425.6587</v>
      </c>
      <c r="H52" s="145">
        <v>301181.9278</v>
      </c>
    </row>
    <row r="53" spans="1:14" ht="15" customHeight="1" x14ac:dyDescent="0.3">
      <c r="A53" s="149" t="s">
        <v>1180</v>
      </c>
      <c r="B53" s="163">
        <v>8440130.6557</v>
      </c>
      <c r="C53" s="144">
        <v>1008415.6573</v>
      </c>
      <c r="D53" s="144">
        <v>2067327.0708999999</v>
      </c>
      <c r="E53" s="144">
        <v>191988.26699999999</v>
      </c>
      <c r="F53" s="144">
        <v>1166599.1475</v>
      </c>
      <c r="G53" s="144">
        <v>3698736.9117000001</v>
      </c>
      <c r="H53" s="145">
        <v>307063.60129999998</v>
      </c>
    </row>
    <row r="54" spans="1:14" x14ac:dyDescent="0.3">
      <c r="A54" s="149" t="s">
        <v>1181</v>
      </c>
      <c r="B54" s="163">
        <v>8421410.1553000007</v>
      </c>
      <c r="C54" s="144">
        <v>1009234.1593000001</v>
      </c>
      <c r="D54" s="144">
        <v>2059736.7450000001</v>
      </c>
      <c r="E54" s="144">
        <v>191389.11660000001</v>
      </c>
      <c r="F54" s="144">
        <v>1165674.7204</v>
      </c>
      <c r="G54" s="144">
        <v>3689962.1468000002</v>
      </c>
      <c r="H54" s="145">
        <v>305413.2672</v>
      </c>
    </row>
    <row r="55" spans="1:14" x14ac:dyDescent="0.3">
      <c r="A55" s="149" t="s">
        <v>1183</v>
      </c>
      <c r="B55" s="163">
        <v>8683055.9442999996</v>
      </c>
      <c r="C55" s="144">
        <v>1028451.2716</v>
      </c>
      <c r="D55" s="144">
        <v>2116268.0258999998</v>
      </c>
      <c r="E55" s="144">
        <v>196623.9264</v>
      </c>
      <c r="F55" s="144">
        <v>1223912.0778999999</v>
      </c>
      <c r="G55" s="144">
        <v>3771890.6173</v>
      </c>
      <c r="H55" s="145">
        <v>345910.02519999997</v>
      </c>
    </row>
    <row r="56" spans="1:14" x14ac:dyDescent="0.3">
      <c r="A56" s="149" t="s">
        <v>1185</v>
      </c>
      <c r="B56" s="163">
        <v>8492362.8728999998</v>
      </c>
      <c r="C56" s="144">
        <v>1011653.6344</v>
      </c>
      <c r="D56" s="144">
        <v>2108364.3698</v>
      </c>
      <c r="E56" s="144">
        <v>204679.4246</v>
      </c>
      <c r="F56" s="144">
        <v>1164741.0455</v>
      </c>
      <c r="G56" s="144">
        <v>3679040.3097999999</v>
      </c>
      <c r="H56" s="145">
        <v>323884.08880000003</v>
      </c>
    </row>
    <row r="57" spans="1:14" x14ac:dyDescent="0.3">
      <c r="A57" s="150" t="s">
        <v>1189</v>
      </c>
      <c r="B57" s="164">
        <v>8269526.2435499998</v>
      </c>
      <c r="C57" s="146">
        <v>975309.5085</v>
      </c>
      <c r="D57" s="146">
        <v>1975990.9868000001</v>
      </c>
      <c r="E57" s="146">
        <v>165836.429</v>
      </c>
      <c r="F57" s="146">
        <v>1137905.80165</v>
      </c>
      <c r="G57" s="146">
        <v>3764243.5691999998</v>
      </c>
      <c r="H57" s="147">
        <v>250239.94839999999</v>
      </c>
    </row>
    <row r="59" spans="1:14" x14ac:dyDescent="0.3">
      <c r="A59" s="16"/>
    </row>
    <row r="60" spans="1:14" x14ac:dyDescent="0.3">
      <c r="B60" s="15"/>
      <c r="C60" s="15"/>
    </row>
    <row r="61" spans="1:14" ht="15" customHeight="1" x14ac:dyDescent="0.3">
      <c r="A61" s="263" t="s">
        <v>95</v>
      </c>
      <c r="B61" s="263"/>
      <c r="C61" s="263"/>
      <c r="D61" s="263"/>
      <c r="E61" s="263"/>
      <c r="F61" s="263"/>
      <c r="G61" s="263"/>
      <c r="H61" s="263"/>
      <c r="I61" s="263"/>
      <c r="J61" s="263"/>
      <c r="K61" s="263"/>
      <c r="L61" s="263"/>
      <c r="M61" s="263"/>
      <c r="N61" s="263"/>
    </row>
    <row r="63" spans="1:14" x14ac:dyDescent="0.3">
      <c r="A63" s="248" t="s">
        <v>7</v>
      </c>
      <c r="B63" s="245" t="s">
        <v>22</v>
      </c>
      <c r="C63" s="246"/>
      <c r="D63" s="246"/>
      <c r="E63" s="246"/>
      <c r="F63" s="246"/>
      <c r="G63" s="246"/>
      <c r="H63" s="247"/>
    </row>
    <row r="64" spans="1:14" x14ac:dyDescent="0.3">
      <c r="A64" s="249"/>
      <c r="B64" s="82" t="s">
        <v>8</v>
      </c>
      <c r="C64" s="151" t="s">
        <v>56</v>
      </c>
      <c r="D64" s="151" t="s">
        <v>57</v>
      </c>
      <c r="E64" s="151" t="s">
        <v>23</v>
      </c>
      <c r="F64" s="151" t="s">
        <v>24</v>
      </c>
      <c r="G64" s="151" t="s">
        <v>1161</v>
      </c>
      <c r="H64" s="67" t="s">
        <v>1162</v>
      </c>
    </row>
    <row r="65" spans="1:8" x14ac:dyDescent="0.3">
      <c r="A65" s="149" t="s">
        <v>1172</v>
      </c>
      <c r="B65" s="162">
        <v>5932993.4098000005</v>
      </c>
      <c r="C65" s="142">
        <v>472183.54609999998</v>
      </c>
      <c r="D65" s="142">
        <v>1185725.6965000001</v>
      </c>
      <c r="E65" s="142">
        <v>80303.728300000002</v>
      </c>
      <c r="F65" s="142">
        <v>825467.65449999995</v>
      </c>
      <c r="G65" s="142">
        <v>3247814.2998000002</v>
      </c>
      <c r="H65" s="143">
        <v>121498.4846</v>
      </c>
    </row>
    <row r="66" spans="1:8" x14ac:dyDescent="0.3">
      <c r="A66" s="149" t="s">
        <v>1173</v>
      </c>
      <c r="B66" s="163">
        <v>6414821.6359999999</v>
      </c>
      <c r="C66" s="144">
        <v>507984.9706</v>
      </c>
      <c r="D66" s="144">
        <v>1297821.0854</v>
      </c>
      <c r="E66" s="144">
        <v>91000.580900000001</v>
      </c>
      <c r="F66" s="144">
        <v>887769.40079999994</v>
      </c>
      <c r="G66" s="144">
        <v>3492521.9391999999</v>
      </c>
      <c r="H66" s="145">
        <v>137723.65909999999</v>
      </c>
    </row>
    <row r="67" spans="1:8" x14ac:dyDescent="0.3">
      <c r="A67" s="149" t="s">
        <v>1174</v>
      </c>
      <c r="B67" s="163">
        <v>6650988.2778999992</v>
      </c>
      <c r="C67" s="144">
        <v>518574.75140000001</v>
      </c>
      <c r="D67" s="144">
        <v>1377851.8577000001</v>
      </c>
      <c r="E67" s="144">
        <v>99106.45</v>
      </c>
      <c r="F67" s="144">
        <v>905886.95929999999</v>
      </c>
      <c r="G67" s="144">
        <v>3599625.8086000001</v>
      </c>
      <c r="H67" s="145">
        <v>149942.4509</v>
      </c>
    </row>
    <row r="68" spans="1:8" x14ac:dyDescent="0.3">
      <c r="A68" s="149" t="s">
        <v>1175</v>
      </c>
      <c r="B68" s="163">
        <v>6463271.1382999998</v>
      </c>
      <c r="C68" s="144">
        <v>509445.9645</v>
      </c>
      <c r="D68" s="144">
        <v>1311818.4594000001</v>
      </c>
      <c r="E68" s="144">
        <v>93461.319799999997</v>
      </c>
      <c r="F68" s="144">
        <v>893713.18839999998</v>
      </c>
      <c r="G68" s="144">
        <v>3513285.4690999999</v>
      </c>
      <c r="H68" s="145">
        <v>141546.7371</v>
      </c>
    </row>
    <row r="69" spans="1:8" x14ac:dyDescent="0.3">
      <c r="A69" s="149" t="s">
        <v>1176</v>
      </c>
      <c r="B69" s="163">
        <v>6479818.6162</v>
      </c>
      <c r="C69" s="144">
        <v>522035.96759999997</v>
      </c>
      <c r="D69" s="144">
        <v>1301554.2024999999</v>
      </c>
      <c r="E69" s="144">
        <v>89592.319699999993</v>
      </c>
      <c r="F69" s="144">
        <v>899200.71259999997</v>
      </c>
      <c r="G69" s="144">
        <v>3531686.8826000001</v>
      </c>
      <c r="H69" s="145">
        <v>135748.5312</v>
      </c>
    </row>
    <row r="70" spans="1:8" x14ac:dyDescent="0.3">
      <c r="A70" s="149" t="s">
        <v>1177</v>
      </c>
      <c r="B70" s="163">
        <v>6678555.3859999999</v>
      </c>
      <c r="C70" s="144">
        <v>524474.10600000003</v>
      </c>
      <c r="D70" s="144">
        <v>1368251.7579999999</v>
      </c>
      <c r="E70" s="144">
        <v>100303.2236</v>
      </c>
      <c r="F70" s="144">
        <v>919860.90769999998</v>
      </c>
      <c r="G70" s="144">
        <v>3613620.5070000002</v>
      </c>
      <c r="H70" s="145">
        <v>152044.88370000001</v>
      </c>
    </row>
    <row r="71" spans="1:8" x14ac:dyDescent="0.3">
      <c r="A71" s="149" t="s">
        <v>1178</v>
      </c>
      <c r="B71" s="163">
        <v>6547386.4660999998</v>
      </c>
      <c r="C71" s="144">
        <v>521465.24479999999</v>
      </c>
      <c r="D71" s="144">
        <v>1313268.7522</v>
      </c>
      <c r="E71" s="144">
        <v>90150.727899999998</v>
      </c>
      <c r="F71" s="144">
        <v>913269.56400000001</v>
      </c>
      <c r="G71" s="144">
        <v>3572283.2856999999</v>
      </c>
      <c r="H71" s="145">
        <v>136948.8915</v>
      </c>
    </row>
    <row r="72" spans="1:8" x14ac:dyDescent="0.3">
      <c r="A72" s="149" t="s">
        <v>1179</v>
      </c>
      <c r="B72" s="163">
        <v>6664584.9055000003</v>
      </c>
      <c r="C72" s="144">
        <v>529452.79220000003</v>
      </c>
      <c r="D72" s="144">
        <v>1340025.0168999999</v>
      </c>
      <c r="E72" s="144">
        <v>92553.360199999996</v>
      </c>
      <c r="F72" s="144">
        <v>927466.06579999998</v>
      </c>
      <c r="G72" s="144">
        <v>3634779.4235999999</v>
      </c>
      <c r="H72" s="145">
        <v>140308.24679999999</v>
      </c>
    </row>
    <row r="73" spans="1:8" x14ac:dyDescent="0.3">
      <c r="A73" s="149" t="s">
        <v>1180</v>
      </c>
      <c r="B73" s="163">
        <v>6704423.4544000002</v>
      </c>
      <c r="C73" s="144">
        <v>531672.67480000004</v>
      </c>
      <c r="D73" s="144">
        <v>1352507.9676000001</v>
      </c>
      <c r="E73" s="144">
        <v>93651.225000000006</v>
      </c>
      <c r="F73" s="144">
        <v>931524.63210000005</v>
      </c>
      <c r="G73" s="144">
        <v>3653097.7371</v>
      </c>
      <c r="H73" s="145">
        <v>141969.21780000001</v>
      </c>
    </row>
    <row r="74" spans="1:8" x14ac:dyDescent="0.3">
      <c r="A74" s="149" t="s">
        <v>1181</v>
      </c>
      <c r="B74" s="163">
        <v>6687810.3186999997</v>
      </c>
      <c r="C74" s="144">
        <v>531873.17079999996</v>
      </c>
      <c r="D74" s="144">
        <v>1345002.9331</v>
      </c>
      <c r="E74" s="144">
        <v>93176.576799999995</v>
      </c>
      <c r="F74" s="144">
        <v>931337.20609999995</v>
      </c>
      <c r="G74" s="144">
        <v>3645135.0101000001</v>
      </c>
      <c r="H74" s="145">
        <v>141285.42180000001</v>
      </c>
    </row>
    <row r="75" spans="1:8" x14ac:dyDescent="0.3">
      <c r="A75" s="149" t="s">
        <v>1183</v>
      </c>
      <c r="B75" s="163">
        <v>6845042.3244000003</v>
      </c>
      <c r="C75" s="144">
        <v>545582.95259999996</v>
      </c>
      <c r="D75" s="144">
        <v>1385532.3755000001</v>
      </c>
      <c r="E75" s="144">
        <v>97920.325800000006</v>
      </c>
      <c r="F75" s="144">
        <v>948432.56909999996</v>
      </c>
      <c r="G75" s="144">
        <v>3719139.9512</v>
      </c>
      <c r="H75" s="145">
        <v>148434.1502</v>
      </c>
    </row>
    <row r="76" spans="1:8" x14ac:dyDescent="0.3">
      <c r="A76" s="149" t="s">
        <v>1185</v>
      </c>
      <c r="B76" s="163">
        <v>6725810.4309</v>
      </c>
      <c r="C76" s="144">
        <v>521797.72210000001</v>
      </c>
      <c r="D76" s="144">
        <v>1385266.9239000001</v>
      </c>
      <c r="E76" s="144">
        <v>103363.5748</v>
      </c>
      <c r="F76" s="144">
        <v>929030.48490000004</v>
      </c>
      <c r="G76" s="144">
        <v>3629649.2173000001</v>
      </c>
      <c r="H76" s="145">
        <v>156702.5079</v>
      </c>
    </row>
    <row r="77" spans="1:8" x14ac:dyDescent="0.3">
      <c r="A77" s="150" t="s">
        <v>1189</v>
      </c>
      <c r="B77" s="164">
        <v>6729658.4164499994</v>
      </c>
      <c r="C77" s="146">
        <v>542476.42469999997</v>
      </c>
      <c r="D77" s="146">
        <v>1315895.0941000001</v>
      </c>
      <c r="E77" s="146">
        <v>79579.567299999995</v>
      </c>
      <c r="F77" s="146">
        <v>945904.16645000002</v>
      </c>
      <c r="G77" s="146">
        <v>3725181.5145999999</v>
      </c>
      <c r="H77" s="147">
        <v>120621.6493</v>
      </c>
    </row>
    <row r="79" spans="1:8" x14ac:dyDescent="0.3">
      <c r="A79" s="16"/>
      <c r="B79" s="15"/>
      <c r="C79" s="15"/>
    </row>
    <row r="80" spans="1:8" x14ac:dyDescent="0.3">
      <c r="A80" s="15"/>
      <c r="B80" s="15"/>
      <c r="C80" s="15"/>
    </row>
    <row r="81" spans="1:14" ht="15" customHeight="1" x14ac:dyDescent="0.3">
      <c r="A81" s="263" t="s">
        <v>58</v>
      </c>
      <c r="B81" s="263"/>
      <c r="C81" s="263"/>
      <c r="D81" s="263"/>
      <c r="E81" s="263"/>
      <c r="F81" s="263"/>
      <c r="G81" s="263"/>
      <c r="H81" s="263"/>
      <c r="I81" s="263"/>
      <c r="J81" s="263"/>
      <c r="K81" s="263"/>
      <c r="L81" s="263"/>
      <c r="M81" s="263"/>
      <c r="N81" s="263"/>
    </row>
    <row r="82" spans="1:14" x14ac:dyDescent="0.3">
      <c r="A82" s="15"/>
      <c r="B82" s="15"/>
      <c r="C82" s="15"/>
    </row>
    <row r="83" spans="1:14" x14ac:dyDescent="0.3">
      <c r="A83" s="264" t="s">
        <v>7</v>
      </c>
      <c r="B83" s="266" t="s">
        <v>22</v>
      </c>
      <c r="C83" s="267"/>
      <c r="D83" s="267"/>
      <c r="E83" s="267"/>
      <c r="F83" s="267"/>
      <c r="G83" s="267"/>
      <c r="H83" s="268"/>
    </row>
    <row r="84" spans="1:14" x14ac:dyDescent="0.3">
      <c r="A84" s="265"/>
      <c r="B84" s="82" t="s">
        <v>8</v>
      </c>
      <c r="C84" s="151" t="s">
        <v>56</v>
      </c>
      <c r="D84" s="151" t="s">
        <v>57</v>
      </c>
      <c r="E84" s="151" t="s">
        <v>23</v>
      </c>
      <c r="F84" s="151" t="s">
        <v>24</v>
      </c>
      <c r="G84" s="151" t="s">
        <v>1161</v>
      </c>
      <c r="H84" s="67" t="s">
        <v>1162</v>
      </c>
    </row>
    <row r="85" spans="1:14" x14ac:dyDescent="0.3">
      <c r="A85" s="149" t="s">
        <v>1172</v>
      </c>
      <c r="B85" s="162">
        <v>1003631.1636</v>
      </c>
      <c r="C85" s="142">
        <v>472930.87589999998</v>
      </c>
      <c r="D85" s="142">
        <v>6588.8967000000002</v>
      </c>
      <c r="E85" s="142">
        <v>39059.267</v>
      </c>
      <c r="F85" s="142">
        <v>43.978099999999998</v>
      </c>
      <c r="G85" s="142">
        <v>484937.86239999998</v>
      </c>
      <c r="H85" s="143">
        <v>70.283500000000004</v>
      </c>
    </row>
    <row r="86" spans="1:14" x14ac:dyDescent="0.3">
      <c r="A86" s="149" t="s">
        <v>1173</v>
      </c>
      <c r="B86" s="163">
        <v>1082805.9228610001</v>
      </c>
      <c r="C86" s="144">
        <v>506257.9926</v>
      </c>
      <c r="D86" s="144">
        <v>6941.2037609999998</v>
      </c>
      <c r="E86" s="144">
        <v>43702.947399999997</v>
      </c>
      <c r="F86" s="144">
        <v>47.208100000000002</v>
      </c>
      <c r="G86" s="144">
        <v>525746.81319999998</v>
      </c>
      <c r="H86" s="145">
        <v>109.7578</v>
      </c>
    </row>
    <row r="87" spans="1:14" x14ac:dyDescent="0.3">
      <c r="A87" s="149" t="s">
        <v>1174</v>
      </c>
      <c r="B87" s="163">
        <v>1138023.5250000001</v>
      </c>
      <c r="C87" s="144">
        <v>529579.38780000003</v>
      </c>
      <c r="D87" s="144">
        <v>7148.3886000000002</v>
      </c>
      <c r="E87" s="144">
        <v>46690.422200000001</v>
      </c>
      <c r="F87" s="144">
        <v>47.804400000000001</v>
      </c>
      <c r="G87" s="144">
        <v>554440.7365</v>
      </c>
      <c r="H87" s="145">
        <v>116.7855</v>
      </c>
    </row>
    <row r="88" spans="1:14" x14ac:dyDescent="0.3">
      <c r="A88" s="149" t="s">
        <v>1175</v>
      </c>
      <c r="B88" s="163">
        <v>1120991.6218000001</v>
      </c>
      <c r="C88" s="144">
        <v>520645.94260000001</v>
      </c>
      <c r="D88" s="144">
        <v>6941.2013999999999</v>
      </c>
      <c r="E88" s="144">
        <v>46703.116999999998</v>
      </c>
      <c r="F88" s="144">
        <v>45.580599999999997</v>
      </c>
      <c r="G88" s="144">
        <v>546540.83700000006</v>
      </c>
      <c r="H88" s="145">
        <v>114.9432</v>
      </c>
    </row>
    <row r="89" spans="1:14" x14ac:dyDescent="0.3">
      <c r="A89" s="149" t="s">
        <v>1176</v>
      </c>
      <c r="B89" s="163">
        <v>1110203.8196</v>
      </c>
      <c r="C89" s="144">
        <v>515289.02389999997</v>
      </c>
      <c r="D89" s="144">
        <v>7013.8905000000004</v>
      </c>
      <c r="E89" s="144">
        <v>46768.667000000001</v>
      </c>
      <c r="F89" s="144">
        <v>57.0608</v>
      </c>
      <c r="G89" s="144">
        <v>540944.87340000004</v>
      </c>
      <c r="H89" s="145">
        <v>130.304</v>
      </c>
    </row>
    <row r="90" spans="1:14" x14ac:dyDescent="0.3">
      <c r="A90" s="149" t="s">
        <v>1177</v>
      </c>
      <c r="B90" s="163">
        <v>1205147.9124</v>
      </c>
      <c r="C90" s="144">
        <v>557261.97629999998</v>
      </c>
      <c r="D90" s="144">
        <v>7539.2329</v>
      </c>
      <c r="E90" s="144">
        <v>50911.447699999997</v>
      </c>
      <c r="F90" s="144">
        <v>44.838999999999999</v>
      </c>
      <c r="G90" s="144">
        <v>589256.80279999995</v>
      </c>
      <c r="H90" s="145">
        <v>133.61369999999999</v>
      </c>
    </row>
    <row r="91" spans="1:14" x14ac:dyDescent="0.3">
      <c r="A91" s="149" t="s">
        <v>1178</v>
      </c>
      <c r="B91" s="163">
        <v>1221681.308</v>
      </c>
      <c r="C91" s="144">
        <v>564974.30009999999</v>
      </c>
      <c r="D91" s="144">
        <v>7631.0585000000001</v>
      </c>
      <c r="E91" s="144">
        <v>51957.141300000003</v>
      </c>
      <c r="F91" s="144">
        <v>46.974200000000003</v>
      </c>
      <c r="G91" s="144">
        <v>596991.64709999994</v>
      </c>
      <c r="H91" s="145">
        <v>80.186800000000005</v>
      </c>
    </row>
    <row r="92" spans="1:14" x14ac:dyDescent="0.3">
      <c r="A92" s="149" t="s">
        <v>1179</v>
      </c>
      <c r="B92" s="163">
        <v>1229831.966</v>
      </c>
      <c r="C92" s="144">
        <v>568025.97479999997</v>
      </c>
      <c r="D92" s="144">
        <v>7799.4823999999999</v>
      </c>
      <c r="E92" s="144">
        <v>52561.143300000003</v>
      </c>
      <c r="F92" s="144">
        <v>61.443600000000004</v>
      </c>
      <c r="G92" s="144">
        <v>601246.01419999998</v>
      </c>
      <c r="H92" s="145">
        <v>137.90770000000001</v>
      </c>
    </row>
    <row r="93" spans="1:14" x14ac:dyDescent="0.3">
      <c r="A93" s="149" t="s">
        <v>1180</v>
      </c>
      <c r="B93" s="163">
        <v>1259334.9589000002</v>
      </c>
      <c r="C93" s="144">
        <v>580668.28300000005</v>
      </c>
      <c r="D93" s="144">
        <v>7980.8513999999996</v>
      </c>
      <c r="E93" s="144">
        <v>54101.555899999999</v>
      </c>
      <c r="F93" s="144">
        <v>60.700600000000001</v>
      </c>
      <c r="G93" s="144">
        <v>616382.15960000001</v>
      </c>
      <c r="H93" s="145">
        <v>141.4084</v>
      </c>
    </row>
    <row r="94" spans="1:14" x14ac:dyDescent="0.3">
      <c r="A94" s="149" t="s">
        <v>1181</v>
      </c>
      <c r="B94" s="163">
        <v>1276413.0192</v>
      </c>
      <c r="C94" s="144">
        <v>588180.10660000006</v>
      </c>
      <c r="D94" s="144">
        <v>8075.0784000000003</v>
      </c>
      <c r="E94" s="144">
        <v>55210.5144</v>
      </c>
      <c r="F94" s="144">
        <v>54.9621</v>
      </c>
      <c r="G94" s="144">
        <v>624759.50749999995</v>
      </c>
      <c r="H94" s="145">
        <v>132.8502</v>
      </c>
    </row>
    <row r="95" spans="1:14" x14ac:dyDescent="0.3">
      <c r="A95" s="149" t="s">
        <v>1183</v>
      </c>
      <c r="B95" s="163">
        <v>1282458.4472999999</v>
      </c>
      <c r="C95" s="144">
        <v>590982.65509999997</v>
      </c>
      <c r="D95" s="144">
        <v>8068.2039999999997</v>
      </c>
      <c r="E95" s="144">
        <v>55604.095600000001</v>
      </c>
      <c r="F95" s="144">
        <v>55.459499999999998</v>
      </c>
      <c r="G95" s="144">
        <v>627614.61029999994</v>
      </c>
      <c r="H95" s="145">
        <v>133.4228</v>
      </c>
    </row>
    <row r="96" spans="1:14" x14ac:dyDescent="0.3">
      <c r="A96" s="149" t="s">
        <v>1185</v>
      </c>
      <c r="B96" s="163">
        <v>1230305.5538999999</v>
      </c>
      <c r="C96" s="144">
        <v>570432.28670000006</v>
      </c>
      <c r="D96" s="144">
        <v>7810.5747000000001</v>
      </c>
      <c r="E96" s="144">
        <v>52203.715799999998</v>
      </c>
      <c r="F96" s="144">
        <v>41.441400000000002</v>
      </c>
      <c r="G96" s="144">
        <v>599718.84939999995</v>
      </c>
      <c r="H96" s="145">
        <v>98.685900000000004</v>
      </c>
    </row>
    <row r="97" spans="1:8" x14ac:dyDescent="0.3">
      <c r="A97" s="150" t="s">
        <v>1189</v>
      </c>
      <c r="B97" s="164">
        <v>1241775.8196000003</v>
      </c>
      <c r="C97" s="146">
        <v>580946.04650000005</v>
      </c>
      <c r="D97" s="146">
        <v>8483.4503000000004</v>
      </c>
      <c r="E97" s="146">
        <v>49981.476600000002</v>
      </c>
      <c r="F97" s="146">
        <v>46.95</v>
      </c>
      <c r="G97" s="146">
        <v>602244.65460000001</v>
      </c>
      <c r="H97" s="147">
        <v>73.241600000000005</v>
      </c>
    </row>
    <row r="99" spans="1:8" x14ac:dyDescent="0.3">
      <c r="A99" s="16"/>
    </row>
    <row r="100" spans="1:8" x14ac:dyDescent="0.3">
      <c r="A100" s="16"/>
    </row>
    <row r="101" spans="1:8" x14ac:dyDescent="0.3">
      <c r="A101" s="16"/>
    </row>
    <row r="102" spans="1:8" x14ac:dyDescent="0.3">
      <c r="A102" s="16"/>
    </row>
    <row r="103" spans="1:8" x14ac:dyDescent="0.3">
      <c r="A103" s="16"/>
    </row>
    <row r="104" spans="1:8" x14ac:dyDescent="0.3">
      <c r="A104" s="16"/>
    </row>
  </sheetData>
  <mergeCells count="15">
    <mergeCell ref="D2:I4"/>
    <mergeCell ref="J2:K4"/>
    <mergeCell ref="A41:N41"/>
    <mergeCell ref="A43:A44"/>
    <mergeCell ref="A9:N9"/>
    <mergeCell ref="D5:K5"/>
    <mergeCell ref="A11:A12"/>
    <mergeCell ref="B11:N11"/>
    <mergeCell ref="B43:H43"/>
    <mergeCell ref="A61:N61"/>
    <mergeCell ref="A63:A64"/>
    <mergeCell ref="A83:A84"/>
    <mergeCell ref="A81:N81"/>
    <mergeCell ref="B63:H63"/>
    <mergeCell ref="B83:H83"/>
  </mergeCells>
  <phoneticPr fontId="10" type="noConversion"/>
  <conditionalFormatting sqref="B45:B57">
    <cfRule type="colorScale" priority="7">
      <colorScale>
        <cfvo type="min"/>
        <cfvo type="percentile" val="50"/>
        <cfvo type="max"/>
        <color theme="5" tint="0.79998168889431442"/>
        <color rgb="FFFFFBEF"/>
        <color theme="9" tint="0.79998168889431442"/>
      </colorScale>
    </cfRule>
  </conditionalFormatting>
  <conditionalFormatting sqref="B65:B77">
    <cfRule type="colorScale" priority="6">
      <colorScale>
        <cfvo type="min"/>
        <cfvo type="percentile" val="50"/>
        <cfvo type="max"/>
        <color theme="5" tint="0.79998168889431442"/>
        <color rgb="FFFFFBEF"/>
        <color theme="9" tint="0.79998168889431442"/>
      </colorScale>
    </cfRule>
  </conditionalFormatting>
  <conditionalFormatting sqref="B85:B97">
    <cfRule type="colorScale" priority="5">
      <colorScale>
        <cfvo type="min"/>
        <cfvo type="percentile" val="50"/>
        <cfvo type="max"/>
        <color theme="5" tint="0.79998168889431442"/>
        <color rgb="FFFFFBEF"/>
        <color theme="9" tint="0.79998168889431442"/>
      </colorScale>
    </cfRule>
  </conditionalFormatting>
  <conditionalFormatting sqref="B13:N13">
    <cfRule type="colorScale" priority="4">
      <colorScale>
        <cfvo type="min"/>
        <cfvo type="percentile" val="50"/>
        <cfvo type="max"/>
        <color theme="5" tint="0.79998168889431442"/>
        <color rgb="FFFFFBEF"/>
        <color theme="9" tint="0.79998168889431442"/>
      </colorScale>
    </cfRule>
  </conditionalFormatting>
  <conditionalFormatting sqref="B19:N19">
    <cfRule type="colorScale" priority="3">
      <colorScale>
        <cfvo type="min"/>
        <cfvo type="percentile" val="50"/>
        <cfvo type="max"/>
        <color theme="5" tint="0.79998168889431442"/>
        <color rgb="FFFFFBEF"/>
        <color theme="9" tint="0.79998168889431442"/>
      </colorScale>
    </cfRule>
  </conditionalFormatting>
  <conditionalFormatting sqref="B25:N25">
    <cfRule type="colorScale" priority="2">
      <colorScale>
        <cfvo type="min"/>
        <cfvo type="percentile" val="50"/>
        <cfvo type="max"/>
        <color theme="5" tint="0.79998168889431442"/>
        <color rgb="FFFFFBEF"/>
        <color theme="9" tint="0.79998168889431442"/>
      </colorScale>
    </cfRule>
  </conditionalFormatting>
  <conditionalFormatting sqref="B31:N31">
    <cfRule type="colorScale" priority="1">
      <colorScale>
        <cfvo type="min"/>
        <cfvo type="percentile" val="50"/>
        <cfvo type="max"/>
        <color theme="5" tint="0.79998168889431442"/>
        <color rgb="FFFFFBEF"/>
        <color theme="9" tint="0.79998168889431442"/>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manualMax="0" manualMin="0" displayEmptyCellsAs="gap" xr2:uid="{150B0644-753D-48AF-90A8-31419F98BD1D}">
          <x14:colorSeries rgb="FF376092"/>
          <x14:colorNegative rgb="FFD00000"/>
          <x14:colorAxis rgb="FF000000"/>
          <x14:colorMarkers rgb="FFD00000"/>
          <x14:colorFirst rgb="FFD00000"/>
          <x14:colorLast rgb="FFD00000"/>
          <x14:colorHigh rgb="FFD00000"/>
          <x14:colorLow rgb="FFD00000"/>
          <x14:sparklines>
            <x14:sparkline>
              <xm:f>'Monto de cotización'!B31:N31</xm:f>
              <xm:sqref>O31</xm:sqref>
            </x14:sparkline>
          </x14:sparklines>
        </x14:sparklineGroup>
        <x14:sparklineGroup manualMax="0" manualMin="0" displayEmptyCellsAs="gap" xr2:uid="{0BB99234-07E7-4563-AD75-6081CB452104}">
          <x14:colorSeries rgb="FF376092"/>
          <x14:colorNegative rgb="FFD00000"/>
          <x14:colorAxis rgb="FF000000"/>
          <x14:colorMarkers rgb="FFD00000"/>
          <x14:colorFirst rgb="FFD00000"/>
          <x14:colorLast rgb="FFD00000"/>
          <x14:colorHigh rgb="FFD00000"/>
          <x14:colorLow rgb="FFD00000"/>
          <x14:sparklines>
            <x14:sparkline>
              <xm:f>'Monto de cotización'!B25:N25</xm:f>
              <xm:sqref>O25</xm:sqref>
            </x14:sparkline>
          </x14:sparklines>
        </x14:sparklineGroup>
        <x14:sparklineGroup manualMax="0" manualMin="0" displayEmptyCellsAs="gap" xr2:uid="{9CFD960C-FDE5-422E-A3AA-659CF4B06EA5}">
          <x14:colorSeries rgb="FF376092"/>
          <x14:colorNegative rgb="FFD00000"/>
          <x14:colorAxis rgb="FF000000"/>
          <x14:colorMarkers rgb="FFD00000"/>
          <x14:colorFirst rgb="FFD00000"/>
          <x14:colorLast rgb="FFD00000"/>
          <x14:colorHigh rgb="FFD00000"/>
          <x14:colorLow rgb="FFD00000"/>
          <x14:sparklines>
            <x14:sparkline>
              <xm:f>'Monto de cotización'!B19:N19</xm:f>
              <xm:sqref>O19</xm:sqref>
            </x14:sparkline>
          </x14:sparklines>
        </x14:sparklineGroup>
        <x14:sparklineGroup manualMax="0" manualMin="0" displayEmptyCellsAs="gap" xr2:uid="{4A1B56D9-13A9-486E-837E-115138FD5A7E}">
          <x14:colorSeries rgb="FF376092"/>
          <x14:colorNegative rgb="FFD00000"/>
          <x14:colorAxis rgb="FF000000"/>
          <x14:colorMarkers rgb="FFD00000"/>
          <x14:colorFirst rgb="FFD00000"/>
          <x14:colorLast rgb="FFD00000"/>
          <x14:colorHigh rgb="FFD00000"/>
          <x14:colorLow rgb="FFD00000"/>
          <x14:sparklines>
            <x14:sparkline>
              <xm:f>'Monto de cotización'!B13:N13</xm:f>
              <xm:sqref>O13</xm:sqref>
            </x14:sparkline>
          </x14:sparklines>
        </x14:sparklineGroup>
      </x14:sparklineGroup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BC8E5-C81E-4CA7-8862-6C5CD1B8A9F2}">
  <sheetPr codeName="Hoja5"/>
  <dimension ref="A1:Q1130"/>
  <sheetViews>
    <sheetView showGridLines="0" zoomScaleNormal="100" workbookViewId="0">
      <selection activeCell="D5" sqref="D5:K5"/>
    </sheetView>
  </sheetViews>
  <sheetFormatPr baseColWidth="10" defaultRowHeight="14.4" x14ac:dyDescent="0.3"/>
  <cols>
    <col min="1" max="1" width="16.88671875" bestFit="1" customWidth="1"/>
    <col min="2" max="2" width="17.6640625" customWidth="1"/>
    <col min="3" max="3" width="14.5546875" bestFit="1" customWidth="1"/>
    <col min="4" max="4" width="30.6640625" customWidth="1"/>
    <col min="5" max="14" width="12.44140625" customWidth="1"/>
    <col min="15" max="16" width="14.88671875" bestFit="1" customWidth="1"/>
  </cols>
  <sheetData>
    <row r="1" spans="1:17" ht="15" thickBot="1" x14ac:dyDescent="0.35"/>
    <row r="2" spans="1:17" ht="15" customHeight="1" x14ac:dyDescent="0.3">
      <c r="D2" s="238" t="s">
        <v>96</v>
      </c>
      <c r="E2" s="239"/>
      <c r="F2" s="239"/>
      <c r="G2" s="239"/>
      <c r="H2" s="239"/>
      <c r="I2" s="239"/>
      <c r="J2" s="226" t="s">
        <v>1191</v>
      </c>
      <c r="K2" s="227"/>
    </row>
    <row r="3" spans="1:17" ht="15" customHeight="1" x14ac:dyDescent="0.3">
      <c r="D3" s="240"/>
      <c r="E3" s="241"/>
      <c r="F3" s="241"/>
      <c r="G3" s="241"/>
      <c r="H3" s="241"/>
      <c r="I3" s="241"/>
      <c r="J3" s="228"/>
      <c r="K3" s="229"/>
    </row>
    <row r="4" spans="1:17" ht="15.75" customHeight="1" thickBot="1" x14ac:dyDescent="0.35">
      <c r="D4" s="242"/>
      <c r="E4" s="243"/>
      <c r="F4" s="243"/>
      <c r="G4" s="243"/>
      <c r="H4" s="243"/>
      <c r="I4" s="243"/>
      <c r="J4" s="230"/>
      <c r="K4" s="231"/>
    </row>
    <row r="5" spans="1:17" ht="15" thickBot="1" x14ac:dyDescent="0.35">
      <c r="D5" s="223" t="s">
        <v>1188</v>
      </c>
      <c r="E5" s="224"/>
      <c r="F5" s="224"/>
      <c r="G5" s="224"/>
      <c r="H5" s="224"/>
      <c r="I5" s="224"/>
      <c r="J5" s="224"/>
      <c r="K5" s="225"/>
    </row>
    <row r="6" spans="1:17" x14ac:dyDescent="0.3">
      <c r="D6" s="187"/>
      <c r="F6" s="57"/>
      <c r="G6" s="57"/>
      <c r="H6" s="57"/>
      <c r="I6" s="57"/>
      <c r="J6" s="57"/>
      <c r="K6" s="57"/>
      <c r="L6" s="57"/>
      <c r="M6" s="57"/>
      <c r="N6" s="57"/>
      <c r="O6" s="57"/>
      <c r="P6" s="57"/>
      <c r="Q6" s="57"/>
    </row>
    <row r="7" spans="1:17" x14ac:dyDescent="0.3">
      <c r="F7" s="57"/>
      <c r="G7" s="57"/>
      <c r="H7" s="57"/>
      <c r="I7" s="57"/>
      <c r="J7" s="57"/>
      <c r="K7" s="57"/>
      <c r="L7" s="57"/>
      <c r="M7" s="57"/>
      <c r="N7" s="57"/>
      <c r="O7" s="57"/>
      <c r="P7" s="57"/>
      <c r="Q7" s="57"/>
    </row>
    <row r="8" spans="1:17" x14ac:dyDescent="0.3">
      <c r="F8" s="57"/>
      <c r="G8" s="57"/>
      <c r="H8" s="57"/>
      <c r="K8" s="57"/>
      <c r="L8" s="57"/>
      <c r="N8" s="57"/>
      <c r="P8" s="57"/>
    </row>
    <row r="9" spans="1:17" x14ac:dyDescent="0.3">
      <c r="E9" s="52"/>
      <c r="F9" s="52"/>
      <c r="G9" s="52"/>
      <c r="H9" s="52"/>
      <c r="I9" s="52"/>
      <c r="J9" s="52"/>
      <c r="K9" s="52"/>
      <c r="L9" s="52"/>
      <c r="M9" s="52"/>
      <c r="N9" s="52"/>
      <c r="O9" s="52"/>
      <c r="P9" s="52"/>
    </row>
    <row r="10" spans="1:17" x14ac:dyDescent="0.3">
      <c r="D10" s="187"/>
      <c r="E10" s="52"/>
      <c r="F10" s="52"/>
      <c r="G10" s="52"/>
      <c r="H10" s="52"/>
      <c r="I10" s="52"/>
      <c r="J10" s="52"/>
      <c r="K10" s="52"/>
      <c r="L10" s="52"/>
      <c r="M10" s="52"/>
      <c r="N10" s="52"/>
      <c r="O10" s="52"/>
      <c r="P10" s="52"/>
    </row>
    <row r="11" spans="1:17" ht="19.5" customHeight="1" x14ac:dyDescent="0.3">
      <c r="A11" s="263" t="s">
        <v>27</v>
      </c>
      <c r="B11" s="263"/>
      <c r="C11" s="263"/>
      <c r="D11" s="263"/>
      <c r="E11" s="263"/>
      <c r="F11" s="263"/>
      <c r="G11" s="263"/>
      <c r="H11" s="263"/>
      <c r="I11" s="263"/>
      <c r="J11" s="263"/>
      <c r="K11" s="263"/>
      <c r="L11" s="263"/>
      <c r="M11" s="263"/>
      <c r="N11" s="263"/>
      <c r="O11" s="263"/>
      <c r="P11" s="263"/>
    </row>
    <row r="12" spans="1:17" x14ac:dyDescent="0.3">
      <c r="E12" s="269" t="s">
        <v>1184</v>
      </c>
      <c r="F12" s="269"/>
      <c r="G12" s="269"/>
      <c r="H12" s="269"/>
      <c r="I12" s="269" t="s">
        <v>1187</v>
      </c>
      <c r="J12" s="269"/>
      <c r="K12" s="269"/>
      <c r="L12" s="269"/>
      <c r="M12" s="269" t="s">
        <v>1190</v>
      </c>
      <c r="N12" s="269"/>
      <c r="O12" s="269"/>
      <c r="P12" s="269"/>
    </row>
    <row r="13" spans="1:17" x14ac:dyDescent="0.3">
      <c r="A13" s="48" t="s">
        <v>97</v>
      </c>
      <c r="B13" s="48" t="s">
        <v>48</v>
      </c>
      <c r="C13" s="48" t="s">
        <v>98</v>
      </c>
      <c r="D13" s="48" t="s">
        <v>99</v>
      </c>
      <c r="E13" s="69" t="s">
        <v>8</v>
      </c>
      <c r="F13" s="169" t="s">
        <v>1167</v>
      </c>
      <c r="G13" s="169" t="s">
        <v>1168</v>
      </c>
      <c r="H13" s="170" t="s">
        <v>1169</v>
      </c>
      <c r="I13" s="69" t="s">
        <v>8</v>
      </c>
      <c r="J13" s="169" t="s">
        <v>1167</v>
      </c>
      <c r="K13" s="169" t="s">
        <v>1168</v>
      </c>
      <c r="L13" s="170" t="s">
        <v>1169</v>
      </c>
      <c r="M13" s="69" t="s">
        <v>8</v>
      </c>
      <c r="N13" s="169" t="s">
        <v>1167</v>
      </c>
      <c r="O13" s="169" t="s">
        <v>1168</v>
      </c>
      <c r="P13" s="170" t="s">
        <v>1169</v>
      </c>
    </row>
    <row r="14" spans="1:17" x14ac:dyDescent="0.3">
      <c r="A14" s="207" t="s">
        <v>1158</v>
      </c>
      <c r="B14" s="171" t="s">
        <v>1159</v>
      </c>
      <c r="C14" s="171" t="s">
        <v>1160</v>
      </c>
      <c r="D14" s="171" t="s">
        <v>1159</v>
      </c>
      <c r="E14" s="172">
        <v>13039346</v>
      </c>
      <c r="F14" s="173">
        <v>1426608</v>
      </c>
      <c r="G14" s="173">
        <v>9221146</v>
      </c>
      <c r="H14" s="174">
        <v>2391592</v>
      </c>
      <c r="I14" s="172">
        <v>14239846</v>
      </c>
      <c r="J14" s="173">
        <v>2002689</v>
      </c>
      <c r="K14" s="173">
        <v>9620466</v>
      </c>
      <c r="L14" s="174">
        <v>2616691</v>
      </c>
      <c r="M14" s="172">
        <v>13352238</v>
      </c>
      <c r="N14" s="173">
        <v>1528364</v>
      </c>
      <c r="O14" s="173">
        <v>9349475</v>
      </c>
      <c r="P14" s="174">
        <v>2474399</v>
      </c>
    </row>
    <row r="15" spans="1:17" x14ac:dyDescent="0.3">
      <c r="A15" s="208">
        <v>11</v>
      </c>
      <c r="B15" s="176" t="s">
        <v>256</v>
      </c>
      <c r="C15" s="176">
        <v>11001</v>
      </c>
      <c r="D15" s="175" t="s">
        <v>256</v>
      </c>
      <c r="E15" s="172">
        <v>3844512</v>
      </c>
      <c r="F15" s="177">
        <v>338923</v>
      </c>
      <c r="G15" s="177">
        <v>2790771</v>
      </c>
      <c r="H15" s="178">
        <v>714818</v>
      </c>
      <c r="I15" s="172">
        <v>4101312</v>
      </c>
      <c r="J15" s="177">
        <v>465180</v>
      </c>
      <c r="K15" s="177">
        <v>2879818</v>
      </c>
      <c r="L15" s="178">
        <v>756314</v>
      </c>
      <c r="M15" s="172">
        <v>3893488</v>
      </c>
      <c r="N15" s="177">
        <v>353883</v>
      </c>
      <c r="O15" s="177">
        <v>2811994</v>
      </c>
      <c r="P15" s="178">
        <v>727611</v>
      </c>
    </row>
    <row r="16" spans="1:17" x14ac:dyDescent="0.3">
      <c r="A16" s="208">
        <v>5</v>
      </c>
      <c r="B16" s="176" t="s">
        <v>107</v>
      </c>
      <c r="C16" s="176">
        <v>5001</v>
      </c>
      <c r="D16" s="175" t="s">
        <v>108</v>
      </c>
      <c r="E16" s="172">
        <v>1529600</v>
      </c>
      <c r="F16" s="177">
        <v>121963</v>
      </c>
      <c r="G16" s="177">
        <v>1190501</v>
      </c>
      <c r="H16" s="178">
        <v>217136</v>
      </c>
      <c r="I16" s="172">
        <v>1619445</v>
      </c>
      <c r="J16" s="177">
        <v>165180</v>
      </c>
      <c r="K16" s="177">
        <v>1227695</v>
      </c>
      <c r="L16" s="178">
        <v>226570</v>
      </c>
      <c r="M16" s="172">
        <v>1546781</v>
      </c>
      <c r="N16" s="177">
        <v>130269</v>
      </c>
      <c r="O16" s="177">
        <v>1198403</v>
      </c>
      <c r="P16" s="178">
        <v>218109</v>
      </c>
    </row>
    <row r="17" spans="1:16" x14ac:dyDescent="0.3">
      <c r="A17" s="208">
        <v>76</v>
      </c>
      <c r="B17" s="176" t="s">
        <v>1062</v>
      </c>
      <c r="C17" s="176">
        <v>76001</v>
      </c>
      <c r="D17" s="176" t="s">
        <v>1063</v>
      </c>
      <c r="E17" s="172">
        <v>879467</v>
      </c>
      <c r="F17" s="177">
        <v>70335</v>
      </c>
      <c r="G17" s="177">
        <v>658145</v>
      </c>
      <c r="H17" s="178">
        <v>150987</v>
      </c>
      <c r="I17" s="172">
        <v>953462</v>
      </c>
      <c r="J17" s="177">
        <v>110832</v>
      </c>
      <c r="K17" s="177">
        <v>685706</v>
      </c>
      <c r="L17" s="178">
        <v>156924</v>
      </c>
      <c r="M17" s="172">
        <v>908672</v>
      </c>
      <c r="N17" s="177">
        <v>82862</v>
      </c>
      <c r="O17" s="177">
        <v>673708</v>
      </c>
      <c r="P17" s="178">
        <v>152102</v>
      </c>
    </row>
    <row r="18" spans="1:16" x14ac:dyDescent="0.3">
      <c r="A18" s="208">
        <v>8</v>
      </c>
      <c r="B18" s="176" t="s">
        <v>233</v>
      </c>
      <c r="C18" s="176">
        <v>8001</v>
      </c>
      <c r="D18" s="175" t="s">
        <v>234</v>
      </c>
      <c r="E18" s="172">
        <v>541259</v>
      </c>
      <c r="F18" s="177">
        <v>39771</v>
      </c>
      <c r="G18" s="177">
        <v>432214</v>
      </c>
      <c r="H18" s="178">
        <v>69274</v>
      </c>
      <c r="I18" s="172">
        <v>594869</v>
      </c>
      <c r="J18" s="177">
        <v>71172</v>
      </c>
      <c r="K18" s="177">
        <v>448735</v>
      </c>
      <c r="L18" s="178">
        <v>74962</v>
      </c>
      <c r="M18" s="172">
        <v>547889</v>
      </c>
      <c r="N18" s="177">
        <v>40391</v>
      </c>
      <c r="O18" s="177">
        <v>437169</v>
      </c>
      <c r="P18" s="178">
        <v>70329</v>
      </c>
    </row>
    <row r="19" spans="1:16" x14ac:dyDescent="0.3">
      <c r="A19" s="208">
        <v>68</v>
      </c>
      <c r="B19" s="176" t="s">
        <v>918</v>
      </c>
      <c r="C19" s="176">
        <v>68001</v>
      </c>
      <c r="D19" s="175" t="s">
        <v>919</v>
      </c>
      <c r="E19" s="172">
        <v>345079</v>
      </c>
      <c r="F19" s="177">
        <v>29609</v>
      </c>
      <c r="G19" s="177">
        <v>252116</v>
      </c>
      <c r="H19" s="178">
        <v>63354</v>
      </c>
      <c r="I19" s="172">
        <v>377584</v>
      </c>
      <c r="J19" s="177">
        <v>44879</v>
      </c>
      <c r="K19" s="177">
        <v>266967</v>
      </c>
      <c r="L19" s="178">
        <v>65738</v>
      </c>
      <c r="M19" s="172">
        <v>356366</v>
      </c>
      <c r="N19" s="177">
        <v>31820</v>
      </c>
      <c r="O19" s="177">
        <v>260878</v>
      </c>
      <c r="P19" s="178">
        <v>63668</v>
      </c>
    </row>
    <row r="20" spans="1:16" x14ac:dyDescent="0.3">
      <c r="A20" s="208">
        <v>13</v>
      </c>
      <c r="B20" s="176" t="s">
        <v>257</v>
      </c>
      <c r="C20" s="176">
        <v>13001</v>
      </c>
      <c r="D20" s="175" t="s">
        <v>258</v>
      </c>
      <c r="E20" s="172">
        <v>327878</v>
      </c>
      <c r="F20" s="177">
        <v>33962</v>
      </c>
      <c r="G20" s="177">
        <v>250609</v>
      </c>
      <c r="H20" s="178">
        <v>43307</v>
      </c>
      <c r="I20" s="172">
        <v>355706</v>
      </c>
      <c r="J20" s="177">
        <v>47114</v>
      </c>
      <c r="K20" s="177">
        <v>260590</v>
      </c>
      <c r="L20" s="178">
        <v>48002</v>
      </c>
      <c r="M20" s="172">
        <v>332377</v>
      </c>
      <c r="N20" s="177">
        <v>36251</v>
      </c>
      <c r="O20" s="177">
        <v>254118</v>
      </c>
      <c r="P20" s="178">
        <v>42008</v>
      </c>
    </row>
    <row r="21" spans="1:16" x14ac:dyDescent="0.3">
      <c r="A21" s="208">
        <v>66</v>
      </c>
      <c r="B21" s="176" t="s">
        <v>443</v>
      </c>
      <c r="C21" s="176">
        <v>66001</v>
      </c>
      <c r="D21" s="175" t="s">
        <v>905</v>
      </c>
      <c r="E21" s="172">
        <v>231641</v>
      </c>
      <c r="F21" s="177">
        <v>19361</v>
      </c>
      <c r="G21" s="177">
        <v>167761</v>
      </c>
      <c r="H21" s="178">
        <v>44519</v>
      </c>
      <c r="I21" s="172">
        <v>249404</v>
      </c>
      <c r="J21" s="177">
        <v>29250</v>
      </c>
      <c r="K21" s="177">
        <v>174330</v>
      </c>
      <c r="L21" s="178">
        <v>45824</v>
      </c>
      <c r="M21" s="172">
        <v>235636</v>
      </c>
      <c r="N21" s="177">
        <v>21287</v>
      </c>
      <c r="O21" s="177">
        <v>170106</v>
      </c>
      <c r="P21" s="178">
        <v>44243</v>
      </c>
    </row>
    <row r="22" spans="1:16" x14ac:dyDescent="0.3">
      <c r="A22" s="208">
        <v>54</v>
      </c>
      <c r="B22" s="176" t="s">
        <v>856</v>
      </c>
      <c r="C22" s="176">
        <v>54001</v>
      </c>
      <c r="D22" s="175" t="s">
        <v>857</v>
      </c>
      <c r="E22" s="172">
        <v>174757</v>
      </c>
      <c r="F22" s="177">
        <v>20929</v>
      </c>
      <c r="G22" s="177">
        <v>119016</v>
      </c>
      <c r="H22" s="178">
        <v>34812</v>
      </c>
      <c r="I22" s="172">
        <v>213016</v>
      </c>
      <c r="J22" s="177">
        <v>46174</v>
      </c>
      <c r="K22" s="177">
        <v>128713</v>
      </c>
      <c r="L22" s="178">
        <v>38129</v>
      </c>
      <c r="M22" s="172">
        <v>183489</v>
      </c>
      <c r="N22" s="177">
        <v>24321</v>
      </c>
      <c r="O22" s="177">
        <v>122774</v>
      </c>
      <c r="P22" s="178">
        <v>36394</v>
      </c>
    </row>
    <row r="23" spans="1:16" x14ac:dyDescent="0.3">
      <c r="A23" s="208">
        <v>73</v>
      </c>
      <c r="B23" s="176" t="s">
        <v>1016</v>
      </c>
      <c r="C23" s="176">
        <v>73001</v>
      </c>
      <c r="D23" s="175" t="s">
        <v>1017</v>
      </c>
      <c r="E23" s="172">
        <v>175076</v>
      </c>
      <c r="F23" s="177">
        <v>22229</v>
      </c>
      <c r="G23" s="177">
        <v>118226</v>
      </c>
      <c r="H23" s="178">
        <v>34621</v>
      </c>
      <c r="I23" s="172">
        <v>198464</v>
      </c>
      <c r="J23" s="177">
        <v>37545</v>
      </c>
      <c r="K23" s="177">
        <v>124108</v>
      </c>
      <c r="L23" s="178">
        <v>36811</v>
      </c>
      <c r="M23" s="172">
        <v>181565</v>
      </c>
      <c r="N23" s="177">
        <v>25500</v>
      </c>
      <c r="O23" s="177">
        <v>120660</v>
      </c>
      <c r="P23" s="178">
        <v>35405</v>
      </c>
    </row>
    <row r="24" spans="1:16" x14ac:dyDescent="0.3">
      <c r="A24" s="208">
        <v>17</v>
      </c>
      <c r="B24" s="176" t="s">
        <v>134</v>
      </c>
      <c r="C24" s="176">
        <v>17001</v>
      </c>
      <c r="D24" s="175" t="s">
        <v>424</v>
      </c>
      <c r="E24" s="172">
        <v>177289</v>
      </c>
      <c r="F24" s="177">
        <v>22186</v>
      </c>
      <c r="G24" s="177">
        <v>123176</v>
      </c>
      <c r="H24" s="178">
        <v>31927</v>
      </c>
      <c r="I24" s="172">
        <v>187191</v>
      </c>
      <c r="J24" s="177">
        <v>25475</v>
      </c>
      <c r="K24" s="177">
        <v>128431</v>
      </c>
      <c r="L24" s="178">
        <v>33285</v>
      </c>
      <c r="M24" s="172">
        <v>181863</v>
      </c>
      <c r="N24" s="177">
        <v>23093</v>
      </c>
      <c r="O24" s="177">
        <v>126275</v>
      </c>
      <c r="P24" s="178">
        <v>32495</v>
      </c>
    </row>
    <row r="25" spans="1:16" x14ac:dyDescent="0.3">
      <c r="A25" s="208">
        <v>50</v>
      </c>
      <c r="B25" s="176" t="s">
        <v>777</v>
      </c>
      <c r="C25" s="176">
        <v>50001</v>
      </c>
      <c r="D25" s="175" t="s">
        <v>778</v>
      </c>
      <c r="E25" s="172">
        <v>172482</v>
      </c>
      <c r="F25" s="177">
        <v>15247</v>
      </c>
      <c r="G25" s="177">
        <v>124671</v>
      </c>
      <c r="H25" s="178">
        <v>32564</v>
      </c>
      <c r="I25" s="172">
        <v>191808</v>
      </c>
      <c r="J25" s="177">
        <v>26093</v>
      </c>
      <c r="K25" s="177">
        <v>130768</v>
      </c>
      <c r="L25" s="178">
        <v>34947</v>
      </c>
      <c r="M25" s="172">
        <v>174749</v>
      </c>
      <c r="N25" s="177">
        <v>15808</v>
      </c>
      <c r="O25" s="177">
        <v>125715</v>
      </c>
      <c r="P25" s="178">
        <v>33226</v>
      </c>
    </row>
    <row r="26" spans="1:16" x14ac:dyDescent="0.3">
      <c r="A26" s="208">
        <v>47</v>
      </c>
      <c r="B26" s="176" t="s">
        <v>748</v>
      </c>
      <c r="C26" s="176">
        <v>47001</v>
      </c>
      <c r="D26" s="175" t="s">
        <v>749</v>
      </c>
      <c r="E26" s="172">
        <v>141577</v>
      </c>
      <c r="F26" s="177">
        <v>15507</v>
      </c>
      <c r="G26" s="177">
        <v>104934</v>
      </c>
      <c r="H26" s="178">
        <v>21136</v>
      </c>
      <c r="I26" s="172">
        <v>160886</v>
      </c>
      <c r="J26" s="177">
        <v>26775</v>
      </c>
      <c r="K26" s="177">
        <v>108329</v>
      </c>
      <c r="L26" s="178">
        <v>25782</v>
      </c>
      <c r="M26" s="172">
        <v>146977</v>
      </c>
      <c r="N26" s="177">
        <v>18567</v>
      </c>
      <c r="O26" s="177">
        <v>106357</v>
      </c>
      <c r="P26" s="178">
        <v>22053</v>
      </c>
    </row>
    <row r="27" spans="1:16" x14ac:dyDescent="0.3">
      <c r="A27" s="208">
        <v>23</v>
      </c>
      <c r="B27" s="176" t="s">
        <v>268</v>
      </c>
      <c r="C27" s="176">
        <v>23001</v>
      </c>
      <c r="D27" s="175" t="s">
        <v>530</v>
      </c>
      <c r="E27" s="172">
        <v>117861</v>
      </c>
      <c r="F27" s="177">
        <v>13410</v>
      </c>
      <c r="G27" s="177">
        <v>87471</v>
      </c>
      <c r="H27" s="178">
        <v>16980</v>
      </c>
      <c r="I27" s="172">
        <v>139154</v>
      </c>
      <c r="J27" s="177">
        <v>24353</v>
      </c>
      <c r="K27" s="177">
        <v>94770</v>
      </c>
      <c r="L27" s="178">
        <v>20031</v>
      </c>
      <c r="M27" s="172">
        <v>123631</v>
      </c>
      <c r="N27" s="177">
        <v>16298</v>
      </c>
      <c r="O27" s="177">
        <v>89041</v>
      </c>
      <c r="P27" s="178">
        <v>18292</v>
      </c>
    </row>
    <row r="28" spans="1:16" x14ac:dyDescent="0.3">
      <c r="A28" s="208">
        <v>52</v>
      </c>
      <c r="B28" s="176" t="s">
        <v>180</v>
      </c>
      <c r="C28" s="176">
        <v>52001</v>
      </c>
      <c r="D28" s="175" t="s">
        <v>803</v>
      </c>
      <c r="E28" s="172">
        <v>115099</v>
      </c>
      <c r="F28" s="177">
        <v>17300</v>
      </c>
      <c r="G28" s="177">
        <v>72367</v>
      </c>
      <c r="H28" s="178">
        <v>25432</v>
      </c>
      <c r="I28" s="172">
        <v>127693</v>
      </c>
      <c r="J28" s="177">
        <v>21403</v>
      </c>
      <c r="K28" s="177">
        <v>78039</v>
      </c>
      <c r="L28" s="178">
        <v>28251</v>
      </c>
      <c r="M28" s="172">
        <v>122338</v>
      </c>
      <c r="N28" s="177">
        <v>19352</v>
      </c>
      <c r="O28" s="177">
        <v>76081</v>
      </c>
      <c r="P28" s="178">
        <v>26905</v>
      </c>
    </row>
    <row r="29" spans="1:16" x14ac:dyDescent="0.3">
      <c r="A29" s="208">
        <v>41</v>
      </c>
      <c r="B29" s="176" t="s">
        <v>699</v>
      </c>
      <c r="C29" s="176">
        <v>41001</v>
      </c>
      <c r="D29" s="175" t="s">
        <v>700</v>
      </c>
      <c r="E29" s="172">
        <v>118917</v>
      </c>
      <c r="F29" s="177">
        <v>14301</v>
      </c>
      <c r="G29" s="177">
        <v>81651</v>
      </c>
      <c r="H29" s="178">
        <v>22965</v>
      </c>
      <c r="I29" s="172">
        <v>135305</v>
      </c>
      <c r="J29" s="177">
        <v>24822</v>
      </c>
      <c r="K29" s="177">
        <v>85855</v>
      </c>
      <c r="L29" s="178">
        <v>24628</v>
      </c>
      <c r="M29" s="172">
        <v>121810</v>
      </c>
      <c r="N29" s="177">
        <v>15220</v>
      </c>
      <c r="O29" s="177">
        <v>82943</v>
      </c>
      <c r="P29" s="178">
        <v>23647</v>
      </c>
    </row>
    <row r="30" spans="1:16" x14ac:dyDescent="0.3">
      <c r="A30" s="208">
        <v>20</v>
      </c>
      <c r="B30" s="176" t="s">
        <v>504</v>
      </c>
      <c r="C30" s="176">
        <v>20001</v>
      </c>
      <c r="D30" s="175" t="s">
        <v>505</v>
      </c>
      <c r="E30" s="172">
        <v>108525</v>
      </c>
      <c r="F30" s="177">
        <v>12432</v>
      </c>
      <c r="G30" s="177">
        <v>77341</v>
      </c>
      <c r="H30" s="178">
        <v>18752</v>
      </c>
      <c r="I30" s="172">
        <v>123131</v>
      </c>
      <c r="J30" s="177">
        <v>17858</v>
      </c>
      <c r="K30" s="177">
        <v>83522</v>
      </c>
      <c r="L30" s="178">
        <v>21751</v>
      </c>
      <c r="M30" s="172">
        <v>115023</v>
      </c>
      <c r="N30" s="177">
        <v>14379</v>
      </c>
      <c r="O30" s="177">
        <v>80625</v>
      </c>
      <c r="P30" s="178">
        <v>20019</v>
      </c>
    </row>
    <row r="31" spans="1:16" x14ac:dyDescent="0.3">
      <c r="A31" s="208">
        <v>63</v>
      </c>
      <c r="B31" s="176" t="s">
        <v>895</v>
      </c>
      <c r="C31" s="176">
        <v>63001</v>
      </c>
      <c r="D31" s="175" t="s">
        <v>123</v>
      </c>
      <c r="E31" s="172">
        <v>115804</v>
      </c>
      <c r="F31" s="177">
        <v>12745</v>
      </c>
      <c r="G31" s="177">
        <v>75882</v>
      </c>
      <c r="H31" s="178">
        <v>27177</v>
      </c>
      <c r="I31" s="172">
        <v>127774</v>
      </c>
      <c r="J31" s="177">
        <v>22183</v>
      </c>
      <c r="K31" s="177">
        <v>77950</v>
      </c>
      <c r="L31" s="178">
        <v>27641</v>
      </c>
      <c r="M31" s="172">
        <v>115733</v>
      </c>
      <c r="N31" s="177">
        <v>12823</v>
      </c>
      <c r="O31" s="177">
        <v>76163</v>
      </c>
      <c r="P31" s="178">
        <v>26747</v>
      </c>
    </row>
    <row r="32" spans="1:16" x14ac:dyDescent="0.3">
      <c r="A32" s="208">
        <v>99</v>
      </c>
      <c r="B32" s="176" t="s">
        <v>1153</v>
      </c>
      <c r="C32" s="176">
        <v>99001</v>
      </c>
      <c r="D32" s="175" t="s">
        <v>1154</v>
      </c>
      <c r="E32" s="172">
        <v>112209</v>
      </c>
      <c r="F32" s="177">
        <v>1790</v>
      </c>
      <c r="G32" s="177">
        <v>108793</v>
      </c>
      <c r="H32" s="178">
        <v>1626</v>
      </c>
      <c r="I32" s="172">
        <v>116020</v>
      </c>
      <c r="J32" s="177">
        <v>2084</v>
      </c>
      <c r="K32" s="177">
        <v>111895</v>
      </c>
      <c r="L32" s="178">
        <v>2041</v>
      </c>
      <c r="M32" s="172">
        <v>113105</v>
      </c>
      <c r="N32" s="177">
        <v>1781</v>
      </c>
      <c r="O32" s="177">
        <v>109379</v>
      </c>
      <c r="P32" s="178">
        <v>1945</v>
      </c>
    </row>
    <row r="33" spans="1:16" x14ac:dyDescent="0.3">
      <c r="A33" s="208">
        <v>19</v>
      </c>
      <c r="B33" s="176" t="s">
        <v>467</v>
      </c>
      <c r="C33" s="176">
        <v>19001</v>
      </c>
      <c r="D33" s="175" t="s">
        <v>468</v>
      </c>
      <c r="E33" s="172">
        <v>103615</v>
      </c>
      <c r="F33" s="177">
        <v>20652</v>
      </c>
      <c r="G33" s="177">
        <v>61339</v>
      </c>
      <c r="H33" s="178">
        <v>21624</v>
      </c>
      <c r="I33" s="172">
        <v>115524</v>
      </c>
      <c r="J33" s="177">
        <v>26620</v>
      </c>
      <c r="K33" s="177">
        <v>64692</v>
      </c>
      <c r="L33" s="178">
        <v>24212</v>
      </c>
      <c r="M33" s="172">
        <v>108626</v>
      </c>
      <c r="N33" s="177">
        <v>22995</v>
      </c>
      <c r="O33" s="177">
        <v>62286</v>
      </c>
      <c r="P33" s="178">
        <v>23345</v>
      </c>
    </row>
    <row r="34" spans="1:16" x14ac:dyDescent="0.3">
      <c r="A34" s="208">
        <v>15</v>
      </c>
      <c r="B34" s="176" t="s">
        <v>304</v>
      </c>
      <c r="C34" s="176">
        <v>15001</v>
      </c>
      <c r="D34" s="175" t="s">
        <v>305</v>
      </c>
      <c r="E34" s="172">
        <v>88751</v>
      </c>
      <c r="F34" s="177">
        <v>12984</v>
      </c>
      <c r="G34" s="177">
        <v>57539</v>
      </c>
      <c r="H34" s="178">
        <v>18228</v>
      </c>
      <c r="I34" s="172">
        <v>100714</v>
      </c>
      <c r="J34" s="177">
        <v>19481</v>
      </c>
      <c r="K34" s="177">
        <v>61523</v>
      </c>
      <c r="L34" s="178">
        <v>19710</v>
      </c>
      <c r="M34" s="172">
        <v>93305</v>
      </c>
      <c r="N34" s="177">
        <v>14348</v>
      </c>
      <c r="O34" s="177">
        <v>60217</v>
      </c>
      <c r="P34" s="178">
        <v>18740</v>
      </c>
    </row>
    <row r="35" spans="1:16" x14ac:dyDescent="0.3">
      <c r="A35" s="208">
        <v>85</v>
      </c>
      <c r="B35" s="176" t="s">
        <v>1105</v>
      </c>
      <c r="C35" s="176">
        <v>85001</v>
      </c>
      <c r="D35" s="175" t="s">
        <v>1106</v>
      </c>
      <c r="E35" s="172">
        <v>71166</v>
      </c>
      <c r="F35" s="177">
        <v>7439</v>
      </c>
      <c r="G35" s="177">
        <v>49847</v>
      </c>
      <c r="H35" s="178">
        <v>13880</v>
      </c>
      <c r="I35" s="172">
        <v>77598</v>
      </c>
      <c r="J35" s="177">
        <v>9532</v>
      </c>
      <c r="K35" s="177">
        <v>53137</v>
      </c>
      <c r="L35" s="178">
        <v>14929</v>
      </c>
      <c r="M35" s="172">
        <v>72503</v>
      </c>
      <c r="N35" s="177">
        <v>7883</v>
      </c>
      <c r="O35" s="177">
        <v>50147</v>
      </c>
      <c r="P35" s="178">
        <v>14473</v>
      </c>
    </row>
    <row r="36" spans="1:16" x14ac:dyDescent="0.3">
      <c r="A36" s="208">
        <v>5</v>
      </c>
      <c r="B36" s="176" t="s">
        <v>107</v>
      </c>
      <c r="C36" s="176">
        <v>5266</v>
      </c>
      <c r="D36" s="175" t="s">
        <v>154</v>
      </c>
      <c r="E36" s="172">
        <v>71182</v>
      </c>
      <c r="F36" s="177">
        <v>6747</v>
      </c>
      <c r="G36" s="177">
        <v>42333</v>
      </c>
      <c r="H36" s="178">
        <v>22102</v>
      </c>
      <c r="I36" s="172">
        <v>75318</v>
      </c>
      <c r="J36" s="177">
        <v>8983</v>
      </c>
      <c r="K36" s="177">
        <v>43604</v>
      </c>
      <c r="L36" s="178">
        <v>22731</v>
      </c>
      <c r="M36" s="172">
        <v>71730</v>
      </c>
      <c r="N36" s="177">
        <v>7334</v>
      </c>
      <c r="O36" s="177">
        <v>42260</v>
      </c>
      <c r="P36" s="178">
        <v>22136</v>
      </c>
    </row>
    <row r="37" spans="1:16" x14ac:dyDescent="0.3">
      <c r="A37" s="208">
        <v>5</v>
      </c>
      <c r="B37" s="176" t="s">
        <v>107</v>
      </c>
      <c r="C37" s="176">
        <v>5360</v>
      </c>
      <c r="D37" s="175" t="s">
        <v>166</v>
      </c>
      <c r="E37" s="172">
        <v>69674</v>
      </c>
      <c r="F37" s="177">
        <v>4823</v>
      </c>
      <c r="G37" s="177">
        <v>51519</v>
      </c>
      <c r="H37" s="178">
        <v>13332</v>
      </c>
      <c r="I37" s="172">
        <v>75264</v>
      </c>
      <c r="J37" s="177">
        <v>6874</v>
      </c>
      <c r="K37" s="177">
        <v>54577</v>
      </c>
      <c r="L37" s="178">
        <v>13813</v>
      </c>
      <c r="M37" s="172">
        <v>71340</v>
      </c>
      <c r="N37" s="177">
        <v>5272</v>
      </c>
      <c r="O37" s="177">
        <v>52694</v>
      </c>
      <c r="P37" s="178">
        <v>13374</v>
      </c>
    </row>
    <row r="38" spans="1:16" x14ac:dyDescent="0.3">
      <c r="A38" s="208">
        <v>25</v>
      </c>
      <c r="B38" s="176" t="s">
        <v>558</v>
      </c>
      <c r="C38" s="175">
        <v>25001</v>
      </c>
      <c r="D38" s="175" t="s">
        <v>559</v>
      </c>
      <c r="E38" s="172">
        <v>71309</v>
      </c>
      <c r="F38" s="177">
        <v>1501</v>
      </c>
      <c r="G38" s="177">
        <v>69260</v>
      </c>
      <c r="H38" s="178">
        <v>548</v>
      </c>
      <c r="I38" s="172">
        <v>72991</v>
      </c>
      <c r="J38" s="177">
        <v>2447</v>
      </c>
      <c r="K38" s="177">
        <v>69914</v>
      </c>
      <c r="L38" s="178">
        <v>630</v>
      </c>
      <c r="M38" s="179">
        <v>71091</v>
      </c>
      <c r="N38" s="180">
        <v>1733</v>
      </c>
      <c r="O38" s="180">
        <v>68732</v>
      </c>
      <c r="P38" s="181">
        <v>626</v>
      </c>
    </row>
    <row r="39" spans="1:16" x14ac:dyDescent="0.3">
      <c r="A39" s="208">
        <v>5</v>
      </c>
      <c r="B39" s="176" t="s">
        <v>107</v>
      </c>
      <c r="C39" s="176">
        <v>5615</v>
      </c>
      <c r="D39" s="176" t="s">
        <v>192</v>
      </c>
      <c r="E39" s="172">
        <v>69064</v>
      </c>
      <c r="F39" s="177">
        <v>4070</v>
      </c>
      <c r="G39" s="177">
        <v>52600</v>
      </c>
      <c r="H39" s="178">
        <v>12394</v>
      </c>
      <c r="I39" s="172">
        <v>73413</v>
      </c>
      <c r="J39" s="177">
        <v>6006</v>
      </c>
      <c r="K39" s="177">
        <v>54575</v>
      </c>
      <c r="L39" s="178">
        <v>12832</v>
      </c>
      <c r="M39" s="172">
        <v>69780</v>
      </c>
      <c r="N39" s="177">
        <v>4389</v>
      </c>
      <c r="O39" s="177">
        <v>52885</v>
      </c>
      <c r="P39" s="178">
        <v>12506</v>
      </c>
    </row>
    <row r="40" spans="1:16" x14ac:dyDescent="0.3">
      <c r="A40" s="208">
        <v>76</v>
      </c>
      <c r="B40" s="176" t="s">
        <v>1062</v>
      </c>
      <c r="C40" s="176">
        <v>76520</v>
      </c>
      <c r="D40" s="175" t="s">
        <v>1084</v>
      </c>
      <c r="E40" s="172">
        <v>65678</v>
      </c>
      <c r="F40" s="177">
        <v>6221</v>
      </c>
      <c r="G40" s="177">
        <v>41794</v>
      </c>
      <c r="H40" s="178">
        <v>17663</v>
      </c>
      <c r="I40" s="172">
        <v>68428</v>
      </c>
      <c r="J40" s="177">
        <v>6810</v>
      </c>
      <c r="K40" s="177">
        <v>43426</v>
      </c>
      <c r="L40" s="178">
        <v>18192</v>
      </c>
      <c r="M40" s="172">
        <v>66715</v>
      </c>
      <c r="N40" s="177">
        <v>6637</v>
      </c>
      <c r="O40" s="177">
        <v>42482</v>
      </c>
      <c r="P40" s="178">
        <v>17596</v>
      </c>
    </row>
    <row r="41" spans="1:16" x14ac:dyDescent="0.3">
      <c r="A41" s="208">
        <v>5</v>
      </c>
      <c r="B41" s="176" t="s">
        <v>107</v>
      </c>
      <c r="C41" s="176">
        <v>5088</v>
      </c>
      <c r="D41" s="175" t="s">
        <v>126</v>
      </c>
      <c r="E41" s="172">
        <v>61469</v>
      </c>
      <c r="F41" s="177">
        <v>6095</v>
      </c>
      <c r="G41" s="177">
        <v>38622</v>
      </c>
      <c r="H41" s="178">
        <v>16752</v>
      </c>
      <c r="I41" s="172">
        <v>70011</v>
      </c>
      <c r="J41" s="177">
        <v>11548</v>
      </c>
      <c r="K41" s="177">
        <v>40688</v>
      </c>
      <c r="L41" s="178">
        <v>17775</v>
      </c>
      <c r="M41" s="172">
        <v>62810</v>
      </c>
      <c r="N41" s="177">
        <v>6696</v>
      </c>
      <c r="O41" s="177">
        <v>38952</v>
      </c>
      <c r="P41" s="178">
        <v>17162</v>
      </c>
    </row>
    <row r="42" spans="1:16" x14ac:dyDescent="0.3">
      <c r="A42" s="208">
        <v>70</v>
      </c>
      <c r="B42" s="176" t="s">
        <v>498</v>
      </c>
      <c r="C42" s="176">
        <v>70001</v>
      </c>
      <c r="D42" s="175" t="s">
        <v>993</v>
      </c>
      <c r="E42" s="172">
        <v>59259</v>
      </c>
      <c r="F42" s="177">
        <v>9384</v>
      </c>
      <c r="G42" s="177">
        <v>40078</v>
      </c>
      <c r="H42" s="178">
        <v>9797</v>
      </c>
      <c r="I42" s="172">
        <v>67264</v>
      </c>
      <c r="J42" s="177">
        <v>12836</v>
      </c>
      <c r="K42" s="177">
        <v>42413</v>
      </c>
      <c r="L42" s="178">
        <v>12015</v>
      </c>
      <c r="M42" s="172">
        <v>61445</v>
      </c>
      <c r="N42" s="177">
        <v>10016</v>
      </c>
      <c r="O42" s="177">
        <v>40736</v>
      </c>
      <c r="P42" s="178">
        <v>10693</v>
      </c>
    </row>
    <row r="43" spans="1:16" x14ac:dyDescent="0.3">
      <c r="A43" s="208">
        <v>81</v>
      </c>
      <c r="B43" s="176" t="s">
        <v>1098</v>
      </c>
      <c r="C43" s="176">
        <v>81001</v>
      </c>
      <c r="D43" s="175" t="s">
        <v>1098</v>
      </c>
      <c r="E43" s="172">
        <v>57174</v>
      </c>
      <c r="F43" s="177">
        <v>10235</v>
      </c>
      <c r="G43" s="177">
        <v>42596</v>
      </c>
      <c r="H43" s="178">
        <v>4343</v>
      </c>
      <c r="I43" s="172">
        <v>60881</v>
      </c>
      <c r="J43" s="177">
        <v>9791</v>
      </c>
      <c r="K43" s="177">
        <v>45822</v>
      </c>
      <c r="L43" s="178">
        <v>5268</v>
      </c>
      <c r="M43" s="172">
        <v>57023</v>
      </c>
      <c r="N43" s="177">
        <v>9592</v>
      </c>
      <c r="O43" s="177">
        <v>42681</v>
      </c>
      <c r="P43" s="178">
        <v>4750</v>
      </c>
    </row>
    <row r="44" spans="1:16" x14ac:dyDescent="0.3">
      <c r="A44" s="208">
        <v>44</v>
      </c>
      <c r="B44" s="176" t="s">
        <v>734</v>
      </c>
      <c r="C44" s="176">
        <v>44001</v>
      </c>
      <c r="D44" s="176" t="s">
        <v>735</v>
      </c>
      <c r="E44" s="172">
        <v>43868</v>
      </c>
      <c r="F44" s="177">
        <v>8003</v>
      </c>
      <c r="G44" s="177">
        <v>29130</v>
      </c>
      <c r="H44" s="178">
        <v>6735</v>
      </c>
      <c r="I44" s="172">
        <v>60165</v>
      </c>
      <c r="J44" s="177">
        <v>11784</v>
      </c>
      <c r="K44" s="177">
        <v>33843</v>
      </c>
      <c r="L44" s="178">
        <v>14538</v>
      </c>
      <c r="M44" s="172">
        <v>51210</v>
      </c>
      <c r="N44" s="177">
        <v>9418</v>
      </c>
      <c r="O44" s="177">
        <v>32256</v>
      </c>
      <c r="P44" s="178">
        <v>9536</v>
      </c>
    </row>
    <row r="45" spans="1:16" x14ac:dyDescent="0.3">
      <c r="A45" s="208">
        <v>68</v>
      </c>
      <c r="B45" s="176" t="s">
        <v>918</v>
      </c>
      <c r="C45" s="176">
        <v>68081</v>
      </c>
      <c r="D45" s="175" t="s">
        <v>923</v>
      </c>
      <c r="E45" s="172">
        <v>52557</v>
      </c>
      <c r="F45" s="177">
        <v>7378</v>
      </c>
      <c r="G45" s="177">
        <v>36464</v>
      </c>
      <c r="H45" s="178">
        <v>8715</v>
      </c>
      <c r="I45" s="172">
        <v>59819</v>
      </c>
      <c r="J45" s="177">
        <v>11344</v>
      </c>
      <c r="K45" s="177">
        <v>38648</v>
      </c>
      <c r="L45" s="178">
        <v>9827</v>
      </c>
      <c r="M45" s="172">
        <v>55087</v>
      </c>
      <c r="N45" s="177">
        <v>8102</v>
      </c>
      <c r="O45" s="177">
        <v>37636</v>
      </c>
      <c r="P45" s="178">
        <v>9349</v>
      </c>
    </row>
    <row r="46" spans="1:16" x14ac:dyDescent="0.3">
      <c r="A46" s="208">
        <v>99</v>
      </c>
      <c r="B46" s="176" t="s">
        <v>1153</v>
      </c>
      <c r="C46" s="176">
        <v>99773</v>
      </c>
      <c r="D46" s="175" t="s">
        <v>1157</v>
      </c>
      <c r="E46" s="172">
        <v>54238</v>
      </c>
      <c r="F46" s="177">
        <v>930</v>
      </c>
      <c r="G46" s="177">
        <v>52783</v>
      </c>
      <c r="H46" s="178">
        <v>525</v>
      </c>
      <c r="I46" s="172">
        <v>55492</v>
      </c>
      <c r="J46" s="177">
        <v>978</v>
      </c>
      <c r="K46" s="177">
        <v>53785</v>
      </c>
      <c r="L46" s="178">
        <v>729</v>
      </c>
      <c r="M46" s="172">
        <v>53841</v>
      </c>
      <c r="N46" s="177">
        <v>976</v>
      </c>
      <c r="O46" s="177">
        <v>52228</v>
      </c>
      <c r="P46" s="178">
        <v>637</v>
      </c>
    </row>
    <row r="47" spans="1:16" x14ac:dyDescent="0.3">
      <c r="A47" s="208">
        <v>25</v>
      </c>
      <c r="B47" s="176" t="s">
        <v>558</v>
      </c>
      <c r="C47" s="176">
        <v>25175</v>
      </c>
      <c r="D47" s="175" t="s">
        <v>574</v>
      </c>
      <c r="E47" s="172">
        <v>50190</v>
      </c>
      <c r="F47" s="177">
        <v>5908</v>
      </c>
      <c r="G47" s="177">
        <v>31417</v>
      </c>
      <c r="H47" s="178">
        <v>12865</v>
      </c>
      <c r="I47" s="172">
        <v>53692</v>
      </c>
      <c r="J47" s="177">
        <v>7999</v>
      </c>
      <c r="K47" s="177">
        <v>32227</v>
      </c>
      <c r="L47" s="178">
        <v>13466</v>
      </c>
      <c r="M47" s="172">
        <v>50921</v>
      </c>
      <c r="N47" s="177">
        <v>7057</v>
      </c>
      <c r="O47" s="177">
        <v>30882</v>
      </c>
      <c r="P47" s="178">
        <v>12982</v>
      </c>
    </row>
    <row r="48" spans="1:16" x14ac:dyDescent="0.3">
      <c r="A48" s="208">
        <v>18</v>
      </c>
      <c r="B48" s="176" t="s">
        <v>451</v>
      </c>
      <c r="C48" s="176">
        <v>18001</v>
      </c>
      <c r="D48" s="175" t="s">
        <v>452</v>
      </c>
      <c r="E48" s="172">
        <v>45783</v>
      </c>
      <c r="F48" s="177">
        <v>8979</v>
      </c>
      <c r="G48" s="177">
        <v>28131</v>
      </c>
      <c r="H48" s="178">
        <v>8673</v>
      </c>
      <c r="I48" s="172">
        <v>54464</v>
      </c>
      <c r="J48" s="177">
        <v>14523</v>
      </c>
      <c r="K48" s="177">
        <v>29359</v>
      </c>
      <c r="L48" s="178">
        <v>10582</v>
      </c>
      <c r="M48" s="172">
        <v>46646</v>
      </c>
      <c r="N48" s="177">
        <v>7997</v>
      </c>
      <c r="O48" s="177">
        <v>28844</v>
      </c>
      <c r="P48" s="178">
        <v>9805</v>
      </c>
    </row>
    <row r="49" spans="1:16" x14ac:dyDescent="0.3">
      <c r="A49" s="208">
        <v>25</v>
      </c>
      <c r="B49" s="176" t="s">
        <v>558</v>
      </c>
      <c r="C49" s="176">
        <v>25269</v>
      </c>
      <c r="D49" s="175" t="s">
        <v>583</v>
      </c>
      <c r="E49" s="172">
        <v>46094</v>
      </c>
      <c r="F49" s="177">
        <v>2888</v>
      </c>
      <c r="G49" s="177">
        <v>37285</v>
      </c>
      <c r="H49" s="178">
        <v>5921</v>
      </c>
      <c r="I49" s="172">
        <v>45790</v>
      </c>
      <c r="J49" s="177">
        <v>3370</v>
      </c>
      <c r="K49" s="177">
        <v>36108</v>
      </c>
      <c r="L49" s="178">
        <v>6312</v>
      </c>
      <c r="M49" s="172">
        <v>44897</v>
      </c>
      <c r="N49" s="177">
        <v>3276</v>
      </c>
      <c r="O49" s="177">
        <v>35559</v>
      </c>
      <c r="P49" s="178">
        <v>6062</v>
      </c>
    </row>
    <row r="50" spans="1:16" x14ac:dyDescent="0.3">
      <c r="A50" s="208">
        <v>25</v>
      </c>
      <c r="B50" s="176" t="s">
        <v>558</v>
      </c>
      <c r="C50" s="176">
        <v>25754</v>
      </c>
      <c r="D50" s="175" t="s">
        <v>639</v>
      </c>
      <c r="E50" s="172">
        <v>42044</v>
      </c>
      <c r="F50" s="177">
        <v>3984</v>
      </c>
      <c r="G50" s="177">
        <v>23067</v>
      </c>
      <c r="H50" s="178">
        <v>14993</v>
      </c>
      <c r="I50" s="172">
        <v>45951</v>
      </c>
      <c r="J50" s="177">
        <v>4492</v>
      </c>
      <c r="K50" s="177">
        <v>25638</v>
      </c>
      <c r="L50" s="178">
        <v>15821</v>
      </c>
      <c r="M50" s="172">
        <v>43285</v>
      </c>
      <c r="N50" s="177">
        <v>4147</v>
      </c>
      <c r="O50" s="177">
        <v>23779</v>
      </c>
      <c r="P50" s="178">
        <v>15359</v>
      </c>
    </row>
    <row r="51" spans="1:16" x14ac:dyDescent="0.3">
      <c r="A51" s="208">
        <v>5</v>
      </c>
      <c r="B51" s="176" t="s">
        <v>107</v>
      </c>
      <c r="C51" s="176">
        <v>5045</v>
      </c>
      <c r="D51" s="175" t="s">
        <v>120</v>
      </c>
      <c r="E51" s="172">
        <v>42992</v>
      </c>
      <c r="F51" s="177">
        <v>3609</v>
      </c>
      <c r="G51" s="177">
        <v>35675</v>
      </c>
      <c r="H51" s="178">
        <v>3708</v>
      </c>
      <c r="I51" s="172">
        <v>45940</v>
      </c>
      <c r="J51" s="177">
        <v>4579</v>
      </c>
      <c r="K51" s="177">
        <v>36856</v>
      </c>
      <c r="L51" s="178">
        <v>4505</v>
      </c>
      <c r="M51" s="172">
        <v>43393</v>
      </c>
      <c r="N51" s="177">
        <v>3665</v>
      </c>
      <c r="O51" s="177">
        <v>35552</v>
      </c>
      <c r="P51" s="178">
        <v>4176</v>
      </c>
    </row>
    <row r="52" spans="1:16" x14ac:dyDescent="0.3">
      <c r="A52" s="208">
        <v>68</v>
      </c>
      <c r="B52" s="176" t="s">
        <v>918</v>
      </c>
      <c r="C52" s="176">
        <v>68276</v>
      </c>
      <c r="D52" s="175" t="s">
        <v>944</v>
      </c>
      <c r="E52" s="172">
        <v>40123</v>
      </c>
      <c r="F52" s="177">
        <v>3235</v>
      </c>
      <c r="G52" s="177">
        <v>23896</v>
      </c>
      <c r="H52" s="178">
        <v>12992</v>
      </c>
      <c r="I52" s="172">
        <v>42133</v>
      </c>
      <c r="J52" s="177">
        <v>3791</v>
      </c>
      <c r="K52" s="177">
        <v>24920</v>
      </c>
      <c r="L52" s="178">
        <v>13422</v>
      </c>
      <c r="M52" s="172">
        <v>40552</v>
      </c>
      <c r="N52" s="177">
        <v>3311</v>
      </c>
      <c r="O52" s="177">
        <v>24123</v>
      </c>
      <c r="P52" s="178">
        <v>13118</v>
      </c>
    </row>
    <row r="53" spans="1:16" x14ac:dyDescent="0.3">
      <c r="A53" s="208">
        <v>76</v>
      </c>
      <c r="B53" s="176" t="s">
        <v>1062</v>
      </c>
      <c r="C53" s="176">
        <v>76892</v>
      </c>
      <c r="D53" s="175" t="s">
        <v>1096</v>
      </c>
      <c r="E53" s="172">
        <v>37179</v>
      </c>
      <c r="F53" s="177">
        <v>2202</v>
      </c>
      <c r="G53" s="177">
        <v>30484</v>
      </c>
      <c r="H53" s="178">
        <v>4493</v>
      </c>
      <c r="I53" s="172">
        <v>40517</v>
      </c>
      <c r="J53" s="177">
        <v>3132</v>
      </c>
      <c r="K53" s="177">
        <v>31553</v>
      </c>
      <c r="L53" s="178">
        <v>5832</v>
      </c>
      <c r="M53" s="172">
        <v>39876</v>
      </c>
      <c r="N53" s="177">
        <v>3123</v>
      </c>
      <c r="O53" s="177">
        <v>31029</v>
      </c>
      <c r="P53" s="178">
        <v>5724</v>
      </c>
    </row>
    <row r="54" spans="1:16" x14ac:dyDescent="0.3">
      <c r="A54" s="208">
        <v>5</v>
      </c>
      <c r="B54" s="176" t="s">
        <v>107</v>
      </c>
      <c r="C54" s="176">
        <v>5631</v>
      </c>
      <c r="D54" s="175" t="s">
        <v>194</v>
      </c>
      <c r="E54" s="172">
        <v>37977</v>
      </c>
      <c r="F54" s="177">
        <v>2307</v>
      </c>
      <c r="G54" s="177">
        <v>25980</v>
      </c>
      <c r="H54" s="178">
        <v>9690</v>
      </c>
      <c r="I54" s="172">
        <v>40343</v>
      </c>
      <c r="J54" s="177">
        <v>3504</v>
      </c>
      <c r="K54" s="177">
        <v>26923</v>
      </c>
      <c r="L54" s="178">
        <v>9916</v>
      </c>
      <c r="M54" s="172">
        <v>39116</v>
      </c>
      <c r="N54" s="177">
        <v>3327</v>
      </c>
      <c r="O54" s="177">
        <v>26102</v>
      </c>
      <c r="P54" s="178">
        <v>9687</v>
      </c>
    </row>
    <row r="55" spans="1:16" x14ac:dyDescent="0.3">
      <c r="A55" s="208">
        <v>76</v>
      </c>
      <c r="B55" s="176" t="s">
        <v>1062</v>
      </c>
      <c r="C55" s="176">
        <v>76834</v>
      </c>
      <c r="D55" s="175" t="s">
        <v>1091</v>
      </c>
      <c r="E55" s="172">
        <v>35165</v>
      </c>
      <c r="F55" s="177">
        <v>3649</v>
      </c>
      <c r="G55" s="177">
        <v>21594</v>
      </c>
      <c r="H55" s="178">
        <v>9922</v>
      </c>
      <c r="I55" s="172">
        <v>41819</v>
      </c>
      <c r="J55" s="177">
        <v>8427</v>
      </c>
      <c r="K55" s="177">
        <v>22726</v>
      </c>
      <c r="L55" s="178">
        <v>10666</v>
      </c>
      <c r="M55" s="172">
        <v>36556</v>
      </c>
      <c r="N55" s="177">
        <v>4414</v>
      </c>
      <c r="O55" s="177">
        <v>21985</v>
      </c>
      <c r="P55" s="178">
        <v>10157</v>
      </c>
    </row>
    <row r="56" spans="1:16" x14ac:dyDescent="0.3">
      <c r="A56" s="208">
        <v>25</v>
      </c>
      <c r="B56" s="176" t="s">
        <v>558</v>
      </c>
      <c r="C56" s="176">
        <v>25473</v>
      </c>
      <c r="D56" s="175" t="s">
        <v>613</v>
      </c>
      <c r="E56" s="172">
        <v>36563</v>
      </c>
      <c r="F56" s="177">
        <v>2103</v>
      </c>
      <c r="G56" s="177">
        <v>27381</v>
      </c>
      <c r="H56" s="178">
        <v>7079</v>
      </c>
      <c r="I56" s="172">
        <v>39478</v>
      </c>
      <c r="J56" s="177">
        <v>4090</v>
      </c>
      <c r="K56" s="177">
        <v>27984</v>
      </c>
      <c r="L56" s="178">
        <v>7404</v>
      </c>
      <c r="M56" s="172">
        <v>36567</v>
      </c>
      <c r="N56" s="177">
        <v>2087</v>
      </c>
      <c r="O56" s="177">
        <v>27325</v>
      </c>
      <c r="P56" s="178">
        <v>7155</v>
      </c>
    </row>
    <row r="57" spans="1:16" x14ac:dyDescent="0.3">
      <c r="A57" s="208">
        <v>27</v>
      </c>
      <c r="B57" s="176" t="s">
        <v>669</v>
      </c>
      <c r="C57" s="176">
        <v>27001</v>
      </c>
      <c r="D57" s="175" t="s">
        <v>670</v>
      </c>
      <c r="E57" s="172">
        <v>30020</v>
      </c>
      <c r="F57" s="177">
        <v>6367</v>
      </c>
      <c r="G57" s="177">
        <v>17151</v>
      </c>
      <c r="H57" s="178">
        <v>6502</v>
      </c>
      <c r="I57" s="172">
        <v>39851</v>
      </c>
      <c r="J57" s="177">
        <v>8697</v>
      </c>
      <c r="K57" s="177">
        <v>20810</v>
      </c>
      <c r="L57" s="178">
        <v>10344</v>
      </c>
      <c r="M57" s="172">
        <v>34705</v>
      </c>
      <c r="N57" s="177">
        <v>6776</v>
      </c>
      <c r="O57" s="177">
        <v>19605</v>
      </c>
      <c r="P57" s="178">
        <v>8324</v>
      </c>
    </row>
    <row r="58" spans="1:16" x14ac:dyDescent="0.3">
      <c r="A58" s="208">
        <v>88</v>
      </c>
      <c r="B58" s="176" t="s">
        <v>1133</v>
      </c>
      <c r="C58" s="176">
        <v>88564</v>
      </c>
      <c r="D58" s="175" t="s">
        <v>841</v>
      </c>
      <c r="E58" s="172">
        <v>35389</v>
      </c>
      <c r="F58" s="177">
        <v>246</v>
      </c>
      <c r="G58" s="177">
        <v>33887</v>
      </c>
      <c r="H58" s="178">
        <v>1256</v>
      </c>
      <c r="I58" s="172">
        <v>38124</v>
      </c>
      <c r="J58" s="177">
        <v>1529</v>
      </c>
      <c r="K58" s="177">
        <v>35199</v>
      </c>
      <c r="L58" s="178">
        <v>1396</v>
      </c>
      <c r="M58" s="172">
        <v>36286</v>
      </c>
      <c r="N58" s="177">
        <v>220</v>
      </c>
      <c r="O58" s="177">
        <v>35080</v>
      </c>
      <c r="P58" s="178">
        <v>986</v>
      </c>
    </row>
    <row r="59" spans="1:16" x14ac:dyDescent="0.3">
      <c r="A59" s="208">
        <v>76</v>
      </c>
      <c r="B59" s="176" t="s">
        <v>1062</v>
      </c>
      <c r="C59" s="176">
        <v>76109</v>
      </c>
      <c r="D59" s="175" t="s">
        <v>1067</v>
      </c>
      <c r="E59" s="172">
        <v>33267</v>
      </c>
      <c r="F59" s="177">
        <v>6606</v>
      </c>
      <c r="G59" s="177">
        <v>21925</v>
      </c>
      <c r="H59" s="178">
        <v>4736</v>
      </c>
      <c r="I59" s="172">
        <v>37256</v>
      </c>
      <c r="J59" s="177">
        <v>7107</v>
      </c>
      <c r="K59" s="177">
        <v>23575</v>
      </c>
      <c r="L59" s="178">
        <v>6574</v>
      </c>
      <c r="M59" s="172">
        <v>35720</v>
      </c>
      <c r="N59" s="177">
        <v>6975</v>
      </c>
      <c r="O59" s="177">
        <v>22925</v>
      </c>
      <c r="P59" s="178">
        <v>5820</v>
      </c>
    </row>
    <row r="60" spans="1:16" x14ac:dyDescent="0.3">
      <c r="A60" s="208">
        <v>66</v>
      </c>
      <c r="B60" s="176" t="s">
        <v>443</v>
      </c>
      <c r="C60" s="176">
        <v>66170</v>
      </c>
      <c r="D60" s="175" t="s">
        <v>908</v>
      </c>
      <c r="E60" s="172">
        <v>33720</v>
      </c>
      <c r="F60" s="177">
        <v>3183</v>
      </c>
      <c r="G60" s="177">
        <v>21562</v>
      </c>
      <c r="H60" s="178">
        <v>8975</v>
      </c>
      <c r="I60" s="172">
        <v>35129</v>
      </c>
      <c r="J60" s="177">
        <v>3298</v>
      </c>
      <c r="K60" s="177">
        <v>22594</v>
      </c>
      <c r="L60" s="178">
        <v>9237</v>
      </c>
      <c r="M60" s="172">
        <v>33522</v>
      </c>
      <c r="N60" s="177">
        <v>3047</v>
      </c>
      <c r="O60" s="177">
        <v>21518</v>
      </c>
      <c r="P60" s="178">
        <v>8957</v>
      </c>
    </row>
    <row r="61" spans="1:16" x14ac:dyDescent="0.3">
      <c r="A61" s="208">
        <v>25</v>
      </c>
      <c r="B61" s="176" t="s">
        <v>558</v>
      </c>
      <c r="C61" s="176">
        <v>25286</v>
      </c>
      <c r="D61" s="175" t="s">
        <v>586</v>
      </c>
      <c r="E61" s="172">
        <v>33044</v>
      </c>
      <c r="F61" s="177">
        <v>1376</v>
      </c>
      <c r="G61" s="177">
        <v>26127</v>
      </c>
      <c r="H61" s="178">
        <v>5541</v>
      </c>
      <c r="I61" s="172">
        <v>34614</v>
      </c>
      <c r="J61" s="177">
        <v>2382</v>
      </c>
      <c r="K61" s="177">
        <v>26494</v>
      </c>
      <c r="L61" s="178">
        <v>5738</v>
      </c>
      <c r="M61" s="172">
        <v>32676</v>
      </c>
      <c r="N61" s="177">
        <v>1343</v>
      </c>
      <c r="O61" s="177">
        <v>25874</v>
      </c>
      <c r="P61" s="178">
        <v>5459</v>
      </c>
    </row>
    <row r="62" spans="1:16" x14ac:dyDescent="0.3">
      <c r="A62" s="208">
        <v>25</v>
      </c>
      <c r="B62" s="176" t="s">
        <v>558</v>
      </c>
      <c r="C62" s="176">
        <v>25899</v>
      </c>
      <c r="D62" s="175" t="s">
        <v>668</v>
      </c>
      <c r="E62" s="172">
        <v>31305</v>
      </c>
      <c r="F62" s="177">
        <v>2158</v>
      </c>
      <c r="G62" s="177">
        <v>20279</v>
      </c>
      <c r="H62" s="178">
        <v>8868</v>
      </c>
      <c r="I62" s="172">
        <v>32681</v>
      </c>
      <c r="J62" s="177">
        <v>2568</v>
      </c>
      <c r="K62" s="177">
        <v>20868</v>
      </c>
      <c r="L62" s="178">
        <v>9245</v>
      </c>
      <c r="M62" s="172">
        <v>31786</v>
      </c>
      <c r="N62" s="177">
        <v>2308</v>
      </c>
      <c r="O62" s="177">
        <v>20573</v>
      </c>
      <c r="P62" s="178">
        <v>8905</v>
      </c>
    </row>
    <row r="63" spans="1:16" x14ac:dyDescent="0.3">
      <c r="A63" s="208">
        <v>15</v>
      </c>
      <c r="B63" s="176" t="s">
        <v>304</v>
      </c>
      <c r="C63" s="176">
        <v>15238</v>
      </c>
      <c r="D63" s="175" t="s">
        <v>333</v>
      </c>
      <c r="E63" s="172">
        <v>30762</v>
      </c>
      <c r="F63" s="177">
        <v>2986</v>
      </c>
      <c r="G63" s="177">
        <v>19908</v>
      </c>
      <c r="H63" s="178">
        <v>7868</v>
      </c>
      <c r="I63" s="172">
        <v>33607</v>
      </c>
      <c r="J63" s="177">
        <v>4702</v>
      </c>
      <c r="K63" s="177">
        <v>20415</v>
      </c>
      <c r="L63" s="178">
        <v>8490</v>
      </c>
      <c r="M63" s="172">
        <v>30947</v>
      </c>
      <c r="N63" s="177">
        <v>2694</v>
      </c>
      <c r="O63" s="177">
        <v>20080</v>
      </c>
      <c r="P63" s="178">
        <v>8173</v>
      </c>
    </row>
    <row r="64" spans="1:16" x14ac:dyDescent="0.3">
      <c r="A64" s="208">
        <v>25</v>
      </c>
      <c r="B64" s="176" t="s">
        <v>558</v>
      </c>
      <c r="C64" s="176">
        <v>25290</v>
      </c>
      <c r="D64" s="175" t="s">
        <v>588</v>
      </c>
      <c r="E64" s="172">
        <v>29558</v>
      </c>
      <c r="F64" s="177">
        <v>3991</v>
      </c>
      <c r="G64" s="177">
        <v>15851</v>
      </c>
      <c r="H64" s="178">
        <v>9716</v>
      </c>
      <c r="I64" s="172">
        <v>32602</v>
      </c>
      <c r="J64" s="177">
        <v>5369</v>
      </c>
      <c r="K64" s="177">
        <v>17189</v>
      </c>
      <c r="L64" s="178">
        <v>10044</v>
      </c>
      <c r="M64" s="172">
        <v>30190</v>
      </c>
      <c r="N64" s="177">
        <v>4248</v>
      </c>
      <c r="O64" s="177">
        <v>16200</v>
      </c>
      <c r="P64" s="178">
        <v>9742</v>
      </c>
    </row>
    <row r="65" spans="1:16" x14ac:dyDescent="0.3">
      <c r="A65" s="208">
        <v>88</v>
      </c>
      <c r="B65" s="176" t="s">
        <v>1133</v>
      </c>
      <c r="C65" s="176">
        <v>88001</v>
      </c>
      <c r="D65" s="175" t="s">
        <v>976</v>
      </c>
      <c r="E65" s="172">
        <v>28884</v>
      </c>
      <c r="F65" s="177">
        <v>2362</v>
      </c>
      <c r="G65" s="177">
        <v>21845</v>
      </c>
      <c r="H65" s="178">
        <v>4677</v>
      </c>
      <c r="I65" s="172">
        <v>30324</v>
      </c>
      <c r="J65" s="177">
        <v>2400</v>
      </c>
      <c r="K65" s="177">
        <v>22134</v>
      </c>
      <c r="L65" s="178">
        <v>5790</v>
      </c>
      <c r="M65" s="172">
        <v>28933</v>
      </c>
      <c r="N65" s="177">
        <v>2405</v>
      </c>
      <c r="O65" s="177">
        <v>21831</v>
      </c>
      <c r="P65" s="178">
        <v>4697</v>
      </c>
    </row>
    <row r="66" spans="1:16" x14ac:dyDescent="0.3">
      <c r="A66" s="208">
        <v>25</v>
      </c>
      <c r="B66" s="176" t="s">
        <v>558</v>
      </c>
      <c r="C66" s="176">
        <v>25126</v>
      </c>
      <c r="D66" s="175" t="s">
        <v>569</v>
      </c>
      <c r="E66" s="172">
        <v>28857</v>
      </c>
      <c r="F66" s="177">
        <v>1381</v>
      </c>
      <c r="G66" s="177">
        <v>19725</v>
      </c>
      <c r="H66" s="178">
        <v>7751</v>
      </c>
      <c r="I66" s="172">
        <v>30651</v>
      </c>
      <c r="J66" s="177">
        <v>2234</v>
      </c>
      <c r="K66" s="177">
        <v>20327</v>
      </c>
      <c r="L66" s="178">
        <v>8090</v>
      </c>
      <c r="M66" s="172">
        <v>28824</v>
      </c>
      <c r="N66" s="177">
        <v>1483</v>
      </c>
      <c r="O66" s="177">
        <v>19665</v>
      </c>
      <c r="P66" s="178">
        <v>7676</v>
      </c>
    </row>
    <row r="67" spans="1:16" x14ac:dyDescent="0.3">
      <c r="A67" s="208">
        <v>25</v>
      </c>
      <c r="B67" s="176" t="s">
        <v>558</v>
      </c>
      <c r="C67" s="176">
        <v>25430</v>
      </c>
      <c r="D67" s="175" t="s">
        <v>610</v>
      </c>
      <c r="E67" s="172">
        <v>29519</v>
      </c>
      <c r="F67" s="177">
        <v>1364</v>
      </c>
      <c r="G67" s="177">
        <v>23019</v>
      </c>
      <c r="H67" s="178">
        <v>5136</v>
      </c>
      <c r="I67" s="172">
        <v>30221</v>
      </c>
      <c r="J67" s="177">
        <v>2342</v>
      </c>
      <c r="K67" s="177">
        <v>22389</v>
      </c>
      <c r="L67" s="178">
        <v>5490</v>
      </c>
      <c r="M67" s="172">
        <v>28681</v>
      </c>
      <c r="N67" s="177">
        <v>1477</v>
      </c>
      <c r="O67" s="177">
        <v>21986</v>
      </c>
      <c r="P67" s="178">
        <v>5218</v>
      </c>
    </row>
    <row r="68" spans="1:16" x14ac:dyDescent="0.3">
      <c r="A68" s="208">
        <v>15</v>
      </c>
      <c r="B68" s="176" t="s">
        <v>304</v>
      </c>
      <c r="C68" s="176">
        <v>15759</v>
      </c>
      <c r="D68" s="175" t="s">
        <v>398</v>
      </c>
      <c r="E68" s="172">
        <v>28432</v>
      </c>
      <c r="F68" s="177">
        <v>3571</v>
      </c>
      <c r="G68" s="177">
        <v>16721</v>
      </c>
      <c r="H68" s="178">
        <v>8140</v>
      </c>
      <c r="I68" s="172">
        <v>32855</v>
      </c>
      <c r="J68" s="177">
        <v>6343</v>
      </c>
      <c r="K68" s="177">
        <v>17981</v>
      </c>
      <c r="L68" s="178">
        <v>8531</v>
      </c>
      <c r="M68" s="172">
        <v>28483</v>
      </c>
      <c r="N68" s="177">
        <v>3103</v>
      </c>
      <c r="O68" s="177">
        <v>17214</v>
      </c>
      <c r="P68" s="178">
        <v>8166</v>
      </c>
    </row>
    <row r="69" spans="1:16" x14ac:dyDescent="0.3">
      <c r="A69" s="208">
        <v>76</v>
      </c>
      <c r="B69" s="176" t="s">
        <v>1062</v>
      </c>
      <c r="C69" s="176">
        <v>76111</v>
      </c>
      <c r="D69" s="175" t="s">
        <v>1068</v>
      </c>
      <c r="E69" s="172">
        <v>26409</v>
      </c>
      <c r="F69" s="177">
        <v>3009</v>
      </c>
      <c r="G69" s="177">
        <v>17361</v>
      </c>
      <c r="H69" s="178">
        <v>6039</v>
      </c>
      <c r="I69" s="172">
        <v>27904</v>
      </c>
      <c r="J69" s="177">
        <v>3222</v>
      </c>
      <c r="K69" s="177">
        <v>17918</v>
      </c>
      <c r="L69" s="178">
        <v>6764</v>
      </c>
      <c r="M69" s="172">
        <v>27301</v>
      </c>
      <c r="N69" s="177">
        <v>3098</v>
      </c>
      <c r="O69" s="177">
        <v>17667</v>
      </c>
      <c r="P69" s="178">
        <v>6536</v>
      </c>
    </row>
    <row r="70" spans="1:16" x14ac:dyDescent="0.3">
      <c r="A70" s="208">
        <v>25</v>
      </c>
      <c r="B70" s="176" t="s">
        <v>558</v>
      </c>
      <c r="C70" s="176">
        <v>25214</v>
      </c>
      <c r="D70" s="175" t="s">
        <v>579</v>
      </c>
      <c r="E70" s="172">
        <v>25879</v>
      </c>
      <c r="F70" s="177">
        <v>902</v>
      </c>
      <c r="G70" s="177">
        <v>21226</v>
      </c>
      <c r="H70" s="178">
        <v>3751</v>
      </c>
      <c r="I70" s="172">
        <v>26638</v>
      </c>
      <c r="J70" s="177">
        <v>964</v>
      </c>
      <c r="K70" s="177">
        <v>21823</v>
      </c>
      <c r="L70" s="178">
        <v>3851</v>
      </c>
      <c r="M70" s="172">
        <v>25746</v>
      </c>
      <c r="N70" s="177">
        <v>862</v>
      </c>
      <c r="O70" s="177">
        <v>21193</v>
      </c>
      <c r="P70" s="178">
        <v>3691</v>
      </c>
    </row>
    <row r="71" spans="1:16" x14ac:dyDescent="0.3">
      <c r="A71" s="208">
        <v>8</v>
      </c>
      <c r="B71" s="176" t="s">
        <v>233</v>
      </c>
      <c r="C71" s="176">
        <v>8758</v>
      </c>
      <c r="D71" s="175" t="s">
        <v>252</v>
      </c>
      <c r="E71" s="172">
        <v>23755</v>
      </c>
      <c r="F71" s="177">
        <v>4719</v>
      </c>
      <c r="G71" s="177">
        <v>13027</v>
      </c>
      <c r="H71" s="178">
        <v>6009</v>
      </c>
      <c r="I71" s="172">
        <v>26847</v>
      </c>
      <c r="J71" s="177">
        <v>5260</v>
      </c>
      <c r="K71" s="177">
        <v>14276</v>
      </c>
      <c r="L71" s="178">
        <v>7311</v>
      </c>
      <c r="M71" s="172">
        <v>24986</v>
      </c>
      <c r="N71" s="177">
        <v>4990</v>
      </c>
      <c r="O71" s="177">
        <v>13554</v>
      </c>
      <c r="P71" s="178">
        <v>6442</v>
      </c>
    </row>
    <row r="72" spans="1:16" x14ac:dyDescent="0.3">
      <c r="A72" s="208">
        <v>76</v>
      </c>
      <c r="B72" s="176" t="s">
        <v>1062</v>
      </c>
      <c r="C72" s="176">
        <v>76147</v>
      </c>
      <c r="D72" s="175" t="s">
        <v>1072</v>
      </c>
      <c r="E72" s="172">
        <v>24881</v>
      </c>
      <c r="F72" s="177">
        <v>2660</v>
      </c>
      <c r="G72" s="177">
        <v>14970</v>
      </c>
      <c r="H72" s="178">
        <v>7251</v>
      </c>
      <c r="I72" s="172">
        <v>28174</v>
      </c>
      <c r="J72" s="177">
        <v>5003</v>
      </c>
      <c r="K72" s="177">
        <v>15553</v>
      </c>
      <c r="L72" s="178">
        <v>7618</v>
      </c>
      <c r="M72" s="172">
        <v>25371</v>
      </c>
      <c r="N72" s="177">
        <v>2816</v>
      </c>
      <c r="O72" s="177">
        <v>15195</v>
      </c>
      <c r="P72" s="178">
        <v>7360</v>
      </c>
    </row>
    <row r="73" spans="1:16" x14ac:dyDescent="0.3">
      <c r="A73" s="208">
        <v>25</v>
      </c>
      <c r="B73" s="176" t="s">
        <v>558</v>
      </c>
      <c r="C73" s="176">
        <v>25307</v>
      </c>
      <c r="D73" s="175" t="s">
        <v>593</v>
      </c>
      <c r="E73" s="172">
        <v>23800</v>
      </c>
      <c r="F73" s="177">
        <v>1910</v>
      </c>
      <c r="G73" s="177">
        <v>16203</v>
      </c>
      <c r="H73" s="178">
        <v>5687</v>
      </c>
      <c r="I73" s="172">
        <v>27280</v>
      </c>
      <c r="J73" s="177">
        <v>3699</v>
      </c>
      <c r="K73" s="177">
        <v>17333</v>
      </c>
      <c r="L73" s="178">
        <v>6248</v>
      </c>
      <c r="M73" s="172">
        <v>25030</v>
      </c>
      <c r="N73" s="177">
        <v>2465</v>
      </c>
      <c r="O73" s="177">
        <v>16607</v>
      </c>
      <c r="P73" s="178">
        <v>5958</v>
      </c>
    </row>
    <row r="74" spans="1:16" x14ac:dyDescent="0.3">
      <c r="A74" s="208">
        <v>95</v>
      </c>
      <c r="B74" s="176" t="s">
        <v>1146</v>
      </c>
      <c r="C74" s="176">
        <v>95001</v>
      </c>
      <c r="D74" s="175" t="s">
        <v>1147</v>
      </c>
      <c r="E74" s="172">
        <v>22701</v>
      </c>
      <c r="F74" s="177">
        <v>2937</v>
      </c>
      <c r="G74" s="177">
        <v>16135</v>
      </c>
      <c r="H74" s="178">
        <v>3629</v>
      </c>
      <c r="I74" s="172">
        <v>25805</v>
      </c>
      <c r="J74" s="177">
        <v>4623</v>
      </c>
      <c r="K74" s="177">
        <v>16922</v>
      </c>
      <c r="L74" s="178">
        <v>4260</v>
      </c>
      <c r="M74" s="172">
        <v>23116</v>
      </c>
      <c r="N74" s="177">
        <v>2928</v>
      </c>
      <c r="O74" s="177">
        <v>16186</v>
      </c>
      <c r="P74" s="178">
        <v>4002</v>
      </c>
    </row>
    <row r="75" spans="1:16" x14ac:dyDescent="0.3">
      <c r="A75" s="208">
        <v>5</v>
      </c>
      <c r="B75" s="176" t="s">
        <v>107</v>
      </c>
      <c r="C75" s="176">
        <v>5380</v>
      </c>
      <c r="D75" s="175" t="s">
        <v>171</v>
      </c>
      <c r="E75" s="172">
        <v>22371</v>
      </c>
      <c r="F75" s="177">
        <v>1293</v>
      </c>
      <c r="G75" s="177">
        <v>17113</v>
      </c>
      <c r="H75" s="178">
        <v>3965</v>
      </c>
      <c r="I75" s="172">
        <v>23104</v>
      </c>
      <c r="J75" s="177">
        <v>1531</v>
      </c>
      <c r="K75" s="177">
        <v>17483</v>
      </c>
      <c r="L75" s="178">
        <v>4090</v>
      </c>
      <c r="M75" s="172">
        <v>22551</v>
      </c>
      <c r="N75" s="177">
        <v>1446</v>
      </c>
      <c r="O75" s="177">
        <v>17157</v>
      </c>
      <c r="P75" s="178">
        <v>3948</v>
      </c>
    </row>
    <row r="76" spans="1:16" x14ac:dyDescent="0.3">
      <c r="A76" s="208">
        <v>81</v>
      </c>
      <c r="B76" s="176" t="s">
        <v>1098</v>
      </c>
      <c r="C76" s="176">
        <v>81300</v>
      </c>
      <c r="D76" s="175" t="s">
        <v>1101</v>
      </c>
      <c r="E76" s="172">
        <v>21827</v>
      </c>
      <c r="F76" s="177">
        <v>444</v>
      </c>
      <c r="G76" s="177">
        <v>20823</v>
      </c>
      <c r="H76" s="178">
        <v>560</v>
      </c>
      <c r="I76" s="172">
        <v>26070</v>
      </c>
      <c r="J76" s="177">
        <v>3534</v>
      </c>
      <c r="K76" s="177">
        <v>21659</v>
      </c>
      <c r="L76" s="178">
        <v>877</v>
      </c>
      <c r="M76" s="172">
        <v>22279</v>
      </c>
      <c r="N76" s="177">
        <v>442</v>
      </c>
      <c r="O76" s="177">
        <v>21069</v>
      </c>
      <c r="P76" s="178">
        <v>768</v>
      </c>
    </row>
    <row r="77" spans="1:16" x14ac:dyDescent="0.3">
      <c r="A77" s="208">
        <v>68</v>
      </c>
      <c r="B77" s="176" t="s">
        <v>918</v>
      </c>
      <c r="C77" s="176">
        <v>68307</v>
      </c>
      <c r="D77" s="175" t="s">
        <v>947</v>
      </c>
      <c r="E77" s="172">
        <v>22323</v>
      </c>
      <c r="F77" s="177">
        <v>2298</v>
      </c>
      <c r="G77" s="177">
        <v>15592</v>
      </c>
      <c r="H77" s="178">
        <v>4433</v>
      </c>
      <c r="I77" s="172">
        <v>23742</v>
      </c>
      <c r="J77" s="177">
        <v>3017</v>
      </c>
      <c r="K77" s="177">
        <v>16017</v>
      </c>
      <c r="L77" s="178">
        <v>4708</v>
      </c>
      <c r="M77" s="172">
        <v>22056</v>
      </c>
      <c r="N77" s="177">
        <v>2181</v>
      </c>
      <c r="O77" s="177">
        <v>15331</v>
      </c>
      <c r="P77" s="178">
        <v>4544</v>
      </c>
    </row>
    <row r="78" spans="1:16" x14ac:dyDescent="0.3">
      <c r="A78" s="208">
        <v>5</v>
      </c>
      <c r="B78" s="176" t="s">
        <v>107</v>
      </c>
      <c r="C78" s="176">
        <v>5376</v>
      </c>
      <c r="D78" s="175" t="s">
        <v>170</v>
      </c>
      <c r="E78" s="172">
        <v>20121</v>
      </c>
      <c r="F78" s="177">
        <v>1517</v>
      </c>
      <c r="G78" s="177">
        <v>13620</v>
      </c>
      <c r="H78" s="178">
        <v>4984</v>
      </c>
      <c r="I78" s="172">
        <v>20865</v>
      </c>
      <c r="J78" s="177">
        <v>1711</v>
      </c>
      <c r="K78" s="177">
        <v>13982</v>
      </c>
      <c r="L78" s="178">
        <v>5172</v>
      </c>
      <c r="M78" s="172">
        <v>20207</v>
      </c>
      <c r="N78" s="177">
        <v>1625</v>
      </c>
      <c r="O78" s="177">
        <v>13587</v>
      </c>
      <c r="P78" s="178">
        <v>4995</v>
      </c>
    </row>
    <row r="79" spans="1:16" x14ac:dyDescent="0.3">
      <c r="A79" s="208">
        <v>50</v>
      </c>
      <c r="B79" s="176" t="s">
        <v>777</v>
      </c>
      <c r="C79" s="176">
        <v>50006</v>
      </c>
      <c r="D79" s="175" t="s">
        <v>779</v>
      </c>
      <c r="E79" s="172">
        <v>19256</v>
      </c>
      <c r="F79" s="177">
        <v>2066</v>
      </c>
      <c r="G79" s="177">
        <v>13685</v>
      </c>
      <c r="H79" s="178">
        <v>3505</v>
      </c>
      <c r="I79" s="172">
        <v>20807</v>
      </c>
      <c r="J79" s="177">
        <v>2250</v>
      </c>
      <c r="K79" s="177">
        <v>14739</v>
      </c>
      <c r="L79" s="178">
        <v>3818</v>
      </c>
      <c r="M79" s="172">
        <v>20042</v>
      </c>
      <c r="N79" s="177">
        <v>2167</v>
      </c>
      <c r="O79" s="177">
        <v>14145</v>
      </c>
      <c r="P79" s="178">
        <v>3730</v>
      </c>
    </row>
    <row r="80" spans="1:16" x14ac:dyDescent="0.3">
      <c r="A80" s="208">
        <v>25</v>
      </c>
      <c r="B80" s="176" t="s">
        <v>558</v>
      </c>
      <c r="C80" s="176">
        <v>25817</v>
      </c>
      <c r="D80" s="175" t="s">
        <v>653</v>
      </c>
      <c r="E80" s="172">
        <v>20095</v>
      </c>
      <c r="F80" s="177">
        <v>1114</v>
      </c>
      <c r="G80" s="177">
        <v>16389</v>
      </c>
      <c r="H80" s="178">
        <v>2592</v>
      </c>
      <c r="I80" s="172">
        <v>21842</v>
      </c>
      <c r="J80" s="177">
        <v>2248</v>
      </c>
      <c r="K80" s="177">
        <v>16888</v>
      </c>
      <c r="L80" s="178">
        <v>2706</v>
      </c>
      <c r="M80" s="172">
        <v>19986</v>
      </c>
      <c r="N80" s="177">
        <v>1161</v>
      </c>
      <c r="O80" s="177">
        <v>16216</v>
      </c>
      <c r="P80" s="178">
        <v>2609</v>
      </c>
    </row>
    <row r="81" spans="1:16" x14ac:dyDescent="0.3">
      <c r="A81" s="208">
        <v>68</v>
      </c>
      <c r="B81" s="176" t="s">
        <v>918</v>
      </c>
      <c r="C81" s="176">
        <v>68547</v>
      </c>
      <c r="D81" s="175" t="s">
        <v>970</v>
      </c>
      <c r="E81" s="172">
        <v>18883</v>
      </c>
      <c r="F81" s="177">
        <v>2458</v>
      </c>
      <c r="G81" s="177">
        <v>10497</v>
      </c>
      <c r="H81" s="178">
        <v>5928</v>
      </c>
      <c r="I81" s="172">
        <v>22119</v>
      </c>
      <c r="J81" s="177">
        <v>4557</v>
      </c>
      <c r="K81" s="177">
        <v>11264</v>
      </c>
      <c r="L81" s="178">
        <v>6298</v>
      </c>
      <c r="M81" s="172">
        <v>19216</v>
      </c>
      <c r="N81" s="177">
        <v>2504</v>
      </c>
      <c r="O81" s="177">
        <v>10529</v>
      </c>
      <c r="P81" s="178">
        <v>6183</v>
      </c>
    </row>
    <row r="82" spans="1:16" x14ac:dyDescent="0.3">
      <c r="A82" s="208">
        <v>41</v>
      </c>
      <c r="B82" s="176" t="s">
        <v>699</v>
      </c>
      <c r="C82" s="176">
        <v>41551</v>
      </c>
      <c r="D82" s="175" t="s">
        <v>722</v>
      </c>
      <c r="E82" s="172">
        <v>18141</v>
      </c>
      <c r="F82" s="177">
        <v>2910</v>
      </c>
      <c r="G82" s="177">
        <v>9538</v>
      </c>
      <c r="H82" s="178">
        <v>5693</v>
      </c>
      <c r="I82" s="172">
        <v>20137</v>
      </c>
      <c r="J82" s="177">
        <v>3525</v>
      </c>
      <c r="K82" s="177">
        <v>10197</v>
      </c>
      <c r="L82" s="178">
        <v>6415</v>
      </c>
      <c r="M82" s="172">
        <v>18684</v>
      </c>
      <c r="N82" s="177">
        <v>2933</v>
      </c>
      <c r="O82" s="177">
        <v>9738</v>
      </c>
      <c r="P82" s="178">
        <v>6013</v>
      </c>
    </row>
    <row r="83" spans="1:16" x14ac:dyDescent="0.3">
      <c r="A83" s="208">
        <v>76</v>
      </c>
      <c r="B83" s="176" t="s">
        <v>1062</v>
      </c>
      <c r="C83" s="176">
        <v>76364</v>
      </c>
      <c r="D83" s="175" t="s">
        <v>1081</v>
      </c>
      <c r="E83" s="172">
        <v>17170</v>
      </c>
      <c r="F83" s="177">
        <v>2650</v>
      </c>
      <c r="G83" s="177">
        <v>8500</v>
      </c>
      <c r="H83" s="178">
        <v>6020</v>
      </c>
      <c r="I83" s="172">
        <v>18226</v>
      </c>
      <c r="J83" s="177">
        <v>2652</v>
      </c>
      <c r="K83" s="177">
        <v>9061</v>
      </c>
      <c r="L83" s="178">
        <v>6513</v>
      </c>
      <c r="M83" s="172">
        <v>17533</v>
      </c>
      <c r="N83" s="177">
        <v>2632</v>
      </c>
      <c r="O83" s="177">
        <v>8685</v>
      </c>
      <c r="P83" s="178">
        <v>6216</v>
      </c>
    </row>
    <row r="84" spans="1:16" x14ac:dyDescent="0.3">
      <c r="A84" s="208">
        <v>54</v>
      </c>
      <c r="B84" s="176" t="s">
        <v>856</v>
      </c>
      <c r="C84" s="176">
        <v>54498</v>
      </c>
      <c r="D84" s="175" t="s">
        <v>881</v>
      </c>
      <c r="E84" s="172">
        <v>15742</v>
      </c>
      <c r="F84" s="177">
        <v>3632</v>
      </c>
      <c r="G84" s="177">
        <v>7133</v>
      </c>
      <c r="H84" s="178">
        <v>4977</v>
      </c>
      <c r="I84" s="172">
        <v>18749</v>
      </c>
      <c r="J84" s="177">
        <v>4987</v>
      </c>
      <c r="K84" s="177">
        <v>7933</v>
      </c>
      <c r="L84" s="178">
        <v>5829</v>
      </c>
      <c r="M84" s="172">
        <v>17491</v>
      </c>
      <c r="N84" s="177">
        <v>4579</v>
      </c>
      <c r="O84" s="177">
        <v>7407</v>
      </c>
      <c r="P84" s="178">
        <v>5505</v>
      </c>
    </row>
    <row r="85" spans="1:16" x14ac:dyDescent="0.3">
      <c r="A85" s="208">
        <v>20</v>
      </c>
      <c r="B85" s="176" t="s">
        <v>504</v>
      </c>
      <c r="C85" s="176">
        <v>20011</v>
      </c>
      <c r="D85" s="175" t="s">
        <v>506</v>
      </c>
      <c r="E85" s="172">
        <v>16598</v>
      </c>
      <c r="F85" s="177">
        <v>2320</v>
      </c>
      <c r="G85" s="177">
        <v>10626</v>
      </c>
      <c r="H85" s="178">
        <v>3652</v>
      </c>
      <c r="I85" s="172">
        <v>18019</v>
      </c>
      <c r="J85" s="177">
        <v>2866</v>
      </c>
      <c r="K85" s="177">
        <v>11159</v>
      </c>
      <c r="L85" s="178">
        <v>3994</v>
      </c>
      <c r="M85" s="172">
        <v>17006</v>
      </c>
      <c r="N85" s="177">
        <v>2693</v>
      </c>
      <c r="O85" s="177">
        <v>10621</v>
      </c>
      <c r="P85" s="178">
        <v>3692</v>
      </c>
    </row>
    <row r="86" spans="1:16" x14ac:dyDescent="0.3">
      <c r="A86" s="208">
        <v>52</v>
      </c>
      <c r="B86" s="176" t="s">
        <v>180</v>
      </c>
      <c r="C86" s="176">
        <v>52356</v>
      </c>
      <c r="D86" s="175" t="s">
        <v>826</v>
      </c>
      <c r="E86" s="172">
        <v>14948</v>
      </c>
      <c r="F86" s="177">
        <v>3236</v>
      </c>
      <c r="G86" s="177">
        <v>6950</v>
      </c>
      <c r="H86" s="178">
        <v>4762</v>
      </c>
      <c r="I86" s="172">
        <v>17509</v>
      </c>
      <c r="J86" s="177">
        <v>3815</v>
      </c>
      <c r="K86" s="177">
        <v>7899</v>
      </c>
      <c r="L86" s="178">
        <v>5795</v>
      </c>
      <c r="M86" s="172">
        <v>16537</v>
      </c>
      <c r="N86" s="177">
        <v>3448</v>
      </c>
      <c r="O86" s="177">
        <v>7658</v>
      </c>
      <c r="P86" s="178">
        <v>5431</v>
      </c>
    </row>
    <row r="87" spans="1:16" x14ac:dyDescent="0.3">
      <c r="A87" s="208">
        <v>19</v>
      </c>
      <c r="B87" s="176" t="s">
        <v>467</v>
      </c>
      <c r="C87" s="176">
        <v>19698</v>
      </c>
      <c r="D87" s="175" t="s">
        <v>494</v>
      </c>
      <c r="E87" s="172">
        <v>14989</v>
      </c>
      <c r="F87" s="177">
        <v>2331</v>
      </c>
      <c r="G87" s="177">
        <v>9483</v>
      </c>
      <c r="H87" s="178">
        <v>3175</v>
      </c>
      <c r="I87" s="172">
        <v>17081</v>
      </c>
      <c r="J87" s="177">
        <v>2654</v>
      </c>
      <c r="K87" s="177">
        <v>10638</v>
      </c>
      <c r="L87" s="178">
        <v>3789</v>
      </c>
      <c r="M87" s="172">
        <v>16647</v>
      </c>
      <c r="N87" s="177">
        <v>2562</v>
      </c>
      <c r="O87" s="177">
        <v>10444</v>
      </c>
      <c r="P87" s="178">
        <v>3641</v>
      </c>
    </row>
    <row r="88" spans="1:16" x14ac:dyDescent="0.3">
      <c r="A88" s="208">
        <v>52</v>
      </c>
      <c r="B88" s="176" t="s">
        <v>180</v>
      </c>
      <c r="C88" s="176">
        <v>52835</v>
      </c>
      <c r="D88" s="175" t="s">
        <v>853</v>
      </c>
      <c r="E88" s="172">
        <v>15027</v>
      </c>
      <c r="F88" s="177">
        <v>3462</v>
      </c>
      <c r="G88" s="177">
        <v>7882</v>
      </c>
      <c r="H88" s="178">
        <v>3683</v>
      </c>
      <c r="I88" s="172">
        <v>17193</v>
      </c>
      <c r="J88" s="177">
        <v>3707</v>
      </c>
      <c r="K88" s="177">
        <v>8659</v>
      </c>
      <c r="L88" s="178">
        <v>4827</v>
      </c>
      <c r="M88" s="172">
        <v>16120</v>
      </c>
      <c r="N88" s="177">
        <v>3527</v>
      </c>
      <c r="O88" s="177">
        <v>8395</v>
      </c>
      <c r="P88" s="178">
        <v>4198</v>
      </c>
    </row>
    <row r="89" spans="1:16" x14ac:dyDescent="0.3">
      <c r="A89" s="208">
        <v>86</v>
      </c>
      <c r="B89" s="176" t="s">
        <v>1123</v>
      </c>
      <c r="C89" s="176">
        <v>86001</v>
      </c>
      <c r="D89" s="175" t="s">
        <v>1124</v>
      </c>
      <c r="E89" s="172">
        <v>15988</v>
      </c>
      <c r="F89" s="177">
        <v>3841</v>
      </c>
      <c r="G89" s="177">
        <v>8162</v>
      </c>
      <c r="H89" s="178">
        <v>3985</v>
      </c>
      <c r="I89" s="172">
        <v>18183</v>
      </c>
      <c r="J89" s="177">
        <v>4487</v>
      </c>
      <c r="K89" s="177">
        <v>8958</v>
      </c>
      <c r="L89" s="178">
        <v>4738</v>
      </c>
      <c r="M89" s="172">
        <v>16065</v>
      </c>
      <c r="N89" s="177">
        <v>2989</v>
      </c>
      <c r="O89" s="177">
        <v>8540</v>
      </c>
      <c r="P89" s="178">
        <v>4536</v>
      </c>
    </row>
    <row r="90" spans="1:16" x14ac:dyDescent="0.3">
      <c r="A90" s="208">
        <v>44</v>
      </c>
      <c r="B90" s="176" t="s">
        <v>734</v>
      </c>
      <c r="C90" s="176">
        <v>44430</v>
      </c>
      <c r="D90" s="175" t="s">
        <v>743</v>
      </c>
      <c r="E90" s="172">
        <v>11996</v>
      </c>
      <c r="F90" s="177">
        <v>3638</v>
      </c>
      <c r="G90" s="177">
        <v>5296</v>
      </c>
      <c r="H90" s="178">
        <v>3062</v>
      </c>
      <c r="I90" s="172">
        <v>16988</v>
      </c>
      <c r="J90" s="177">
        <v>4272</v>
      </c>
      <c r="K90" s="177">
        <v>7158</v>
      </c>
      <c r="L90" s="178">
        <v>5558</v>
      </c>
      <c r="M90" s="172">
        <v>14734</v>
      </c>
      <c r="N90" s="177">
        <v>3698</v>
      </c>
      <c r="O90" s="177">
        <v>6853</v>
      </c>
      <c r="P90" s="178">
        <v>4183</v>
      </c>
    </row>
    <row r="91" spans="1:16" x14ac:dyDescent="0.3">
      <c r="A91" s="208">
        <v>50</v>
      </c>
      <c r="B91" s="176" t="s">
        <v>777</v>
      </c>
      <c r="C91" s="176">
        <v>50568</v>
      </c>
      <c r="D91" s="175" t="s">
        <v>795</v>
      </c>
      <c r="E91" s="172">
        <v>16090</v>
      </c>
      <c r="F91" s="177">
        <v>1074</v>
      </c>
      <c r="G91" s="177">
        <v>13328</v>
      </c>
      <c r="H91" s="178">
        <v>1688</v>
      </c>
      <c r="I91" s="172">
        <v>16945</v>
      </c>
      <c r="J91" s="177">
        <v>1230</v>
      </c>
      <c r="K91" s="177">
        <v>13765</v>
      </c>
      <c r="L91" s="178">
        <v>1950</v>
      </c>
      <c r="M91" s="172">
        <v>15842</v>
      </c>
      <c r="N91" s="177">
        <v>1247</v>
      </c>
      <c r="O91" s="177">
        <v>12878</v>
      </c>
      <c r="P91" s="178">
        <v>1717</v>
      </c>
    </row>
    <row r="92" spans="1:16" x14ac:dyDescent="0.3">
      <c r="A92" s="208">
        <v>5</v>
      </c>
      <c r="B92" s="176" t="s">
        <v>107</v>
      </c>
      <c r="C92" s="176">
        <v>5440</v>
      </c>
      <c r="D92" s="175" t="s">
        <v>176</v>
      </c>
      <c r="E92" s="172">
        <v>15880</v>
      </c>
      <c r="F92" s="177">
        <v>1782</v>
      </c>
      <c r="G92" s="177">
        <v>10711</v>
      </c>
      <c r="H92" s="178">
        <v>3387</v>
      </c>
      <c r="I92" s="172">
        <v>17231</v>
      </c>
      <c r="J92" s="177">
        <v>2047</v>
      </c>
      <c r="K92" s="177">
        <v>11667</v>
      </c>
      <c r="L92" s="178">
        <v>3517</v>
      </c>
      <c r="M92" s="172">
        <v>15903</v>
      </c>
      <c r="N92" s="177">
        <v>1874</v>
      </c>
      <c r="O92" s="177">
        <v>10656</v>
      </c>
      <c r="P92" s="178">
        <v>3373</v>
      </c>
    </row>
    <row r="93" spans="1:16" x14ac:dyDescent="0.3">
      <c r="A93" s="208">
        <v>5</v>
      </c>
      <c r="B93" s="176" t="s">
        <v>107</v>
      </c>
      <c r="C93" s="176">
        <v>5318</v>
      </c>
      <c r="D93" s="175" t="s">
        <v>162</v>
      </c>
      <c r="E93" s="172">
        <v>15619</v>
      </c>
      <c r="F93" s="177">
        <v>1066</v>
      </c>
      <c r="G93" s="177">
        <v>12169</v>
      </c>
      <c r="H93" s="178">
        <v>2384</v>
      </c>
      <c r="I93" s="172">
        <v>15930</v>
      </c>
      <c r="J93" s="177">
        <v>1195</v>
      </c>
      <c r="K93" s="177">
        <v>12143</v>
      </c>
      <c r="L93" s="178">
        <v>2592</v>
      </c>
      <c r="M93" s="172">
        <v>15397</v>
      </c>
      <c r="N93" s="177">
        <v>1143</v>
      </c>
      <c r="O93" s="177">
        <v>11787</v>
      </c>
      <c r="P93" s="178">
        <v>2467</v>
      </c>
    </row>
    <row r="94" spans="1:16" x14ac:dyDescent="0.3">
      <c r="A94" s="208">
        <v>5</v>
      </c>
      <c r="B94" s="176" t="s">
        <v>107</v>
      </c>
      <c r="C94" s="176">
        <v>5308</v>
      </c>
      <c r="D94" s="175" t="s">
        <v>158</v>
      </c>
      <c r="E94" s="172">
        <v>15623</v>
      </c>
      <c r="F94" s="177">
        <v>996</v>
      </c>
      <c r="G94" s="177">
        <v>12808</v>
      </c>
      <c r="H94" s="178">
        <v>1819</v>
      </c>
      <c r="I94" s="172">
        <v>15905</v>
      </c>
      <c r="J94" s="177">
        <v>1097</v>
      </c>
      <c r="K94" s="177">
        <v>12817</v>
      </c>
      <c r="L94" s="178">
        <v>1991</v>
      </c>
      <c r="M94" s="172">
        <v>15275</v>
      </c>
      <c r="N94" s="177">
        <v>1051</v>
      </c>
      <c r="O94" s="177">
        <v>12290</v>
      </c>
      <c r="P94" s="178">
        <v>1934</v>
      </c>
    </row>
    <row r="95" spans="1:16" x14ac:dyDescent="0.3">
      <c r="A95" s="208">
        <v>91</v>
      </c>
      <c r="B95" s="176" t="s">
        <v>1134</v>
      </c>
      <c r="C95" s="176">
        <v>91001</v>
      </c>
      <c r="D95" s="175" t="s">
        <v>1135</v>
      </c>
      <c r="E95" s="172">
        <v>14443</v>
      </c>
      <c r="F95" s="177">
        <v>2504</v>
      </c>
      <c r="G95" s="177">
        <v>8122</v>
      </c>
      <c r="H95" s="178">
        <v>3817</v>
      </c>
      <c r="I95" s="172">
        <v>16010</v>
      </c>
      <c r="J95" s="177">
        <v>3014</v>
      </c>
      <c r="K95" s="177">
        <v>8641</v>
      </c>
      <c r="L95" s="178">
        <v>4355</v>
      </c>
      <c r="M95" s="172">
        <v>14641</v>
      </c>
      <c r="N95" s="177">
        <v>2491</v>
      </c>
      <c r="O95" s="177">
        <v>8330</v>
      </c>
      <c r="P95" s="178">
        <v>3820</v>
      </c>
    </row>
    <row r="96" spans="1:16" x14ac:dyDescent="0.3">
      <c r="A96" s="208">
        <v>5</v>
      </c>
      <c r="B96" s="176" t="s">
        <v>107</v>
      </c>
      <c r="C96" s="176">
        <v>5148</v>
      </c>
      <c r="D96" s="175" t="s">
        <v>140</v>
      </c>
      <c r="E96" s="172">
        <v>14570</v>
      </c>
      <c r="F96" s="177">
        <v>1329</v>
      </c>
      <c r="G96" s="177">
        <v>10180</v>
      </c>
      <c r="H96" s="178">
        <v>3061</v>
      </c>
      <c r="I96" s="172">
        <v>15271</v>
      </c>
      <c r="J96" s="177">
        <v>1666</v>
      </c>
      <c r="K96" s="177">
        <v>10405</v>
      </c>
      <c r="L96" s="178">
        <v>3200</v>
      </c>
      <c r="M96" s="172">
        <v>14730</v>
      </c>
      <c r="N96" s="177">
        <v>1468</v>
      </c>
      <c r="O96" s="177">
        <v>10125</v>
      </c>
      <c r="P96" s="178">
        <v>3137</v>
      </c>
    </row>
    <row r="97" spans="1:16" x14ac:dyDescent="0.3">
      <c r="A97" s="208">
        <v>68</v>
      </c>
      <c r="B97" s="176" t="s">
        <v>918</v>
      </c>
      <c r="C97" s="176">
        <v>68679</v>
      </c>
      <c r="D97" s="175" t="s">
        <v>978</v>
      </c>
      <c r="E97" s="172">
        <v>14097</v>
      </c>
      <c r="F97" s="177">
        <v>1604</v>
      </c>
      <c r="G97" s="177">
        <v>7798</v>
      </c>
      <c r="H97" s="178">
        <v>4695</v>
      </c>
      <c r="I97" s="172">
        <v>15253</v>
      </c>
      <c r="J97" s="177">
        <v>1967</v>
      </c>
      <c r="K97" s="177">
        <v>8277</v>
      </c>
      <c r="L97" s="178">
        <v>5009</v>
      </c>
      <c r="M97" s="172">
        <v>14531</v>
      </c>
      <c r="N97" s="177">
        <v>1723</v>
      </c>
      <c r="O97" s="177">
        <v>8003</v>
      </c>
      <c r="P97" s="178">
        <v>4805</v>
      </c>
    </row>
    <row r="98" spans="1:16" x14ac:dyDescent="0.3">
      <c r="A98" s="208">
        <v>5</v>
      </c>
      <c r="B98" s="176" t="s">
        <v>107</v>
      </c>
      <c r="C98" s="176">
        <v>5212</v>
      </c>
      <c r="D98" s="175" t="s">
        <v>148</v>
      </c>
      <c r="E98" s="172">
        <v>13646</v>
      </c>
      <c r="F98" s="177">
        <v>1291</v>
      </c>
      <c r="G98" s="177">
        <v>9313</v>
      </c>
      <c r="H98" s="178">
        <v>3042</v>
      </c>
      <c r="I98" s="172">
        <v>14529</v>
      </c>
      <c r="J98" s="177">
        <v>1546</v>
      </c>
      <c r="K98" s="177">
        <v>9726</v>
      </c>
      <c r="L98" s="178">
        <v>3257</v>
      </c>
      <c r="M98" s="172">
        <v>13965</v>
      </c>
      <c r="N98" s="177">
        <v>1410</v>
      </c>
      <c r="O98" s="177">
        <v>9433</v>
      </c>
      <c r="P98" s="178">
        <v>3122</v>
      </c>
    </row>
    <row r="99" spans="1:16" x14ac:dyDescent="0.3">
      <c r="A99" s="208">
        <v>5</v>
      </c>
      <c r="B99" s="176" t="s">
        <v>107</v>
      </c>
      <c r="C99" s="176">
        <v>5129</v>
      </c>
      <c r="D99" s="175" t="s">
        <v>134</v>
      </c>
      <c r="E99" s="172">
        <v>13826</v>
      </c>
      <c r="F99" s="177">
        <v>1779</v>
      </c>
      <c r="G99" s="177">
        <v>8697</v>
      </c>
      <c r="H99" s="178">
        <v>3350</v>
      </c>
      <c r="I99" s="172">
        <v>14282</v>
      </c>
      <c r="J99" s="177">
        <v>2114</v>
      </c>
      <c r="K99" s="177">
        <v>8719</v>
      </c>
      <c r="L99" s="178">
        <v>3449</v>
      </c>
      <c r="M99" s="172">
        <v>13725</v>
      </c>
      <c r="N99" s="177">
        <v>1935</v>
      </c>
      <c r="O99" s="177">
        <v>8390</v>
      </c>
      <c r="P99" s="178">
        <v>3400</v>
      </c>
    </row>
    <row r="100" spans="1:16" x14ac:dyDescent="0.3">
      <c r="A100" s="208">
        <v>5</v>
      </c>
      <c r="B100" s="176" t="s">
        <v>107</v>
      </c>
      <c r="C100" s="176">
        <v>5837</v>
      </c>
      <c r="D100" s="175" t="s">
        <v>220</v>
      </c>
      <c r="E100" s="172">
        <v>12847</v>
      </c>
      <c r="F100" s="177">
        <v>2991</v>
      </c>
      <c r="G100" s="177">
        <v>8392</v>
      </c>
      <c r="H100" s="178">
        <v>1464</v>
      </c>
      <c r="I100" s="172">
        <v>15577</v>
      </c>
      <c r="J100" s="177">
        <v>5096</v>
      </c>
      <c r="K100" s="177">
        <v>8378</v>
      </c>
      <c r="L100" s="178">
        <v>2103</v>
      </c>
      <c r="M100" s="172">
        <v>12904</v>
      </c>
      <c r="N100" s="177">
        <v>3144</v>
      </c>
      <c r="O100" s="177">
        <v>8021</v>
      </c>
      <c r="P100" s="178">
        <v>1739</v>
      </c>
    </row>
    <row r="101" spans="1:16" x14ac:dyDescent="0.3">
      <c r="A101" s="208">
        <v>94</v>
      </c>
      <c r="B101" s="176" t="s">
        <v>1141</v>
      </c>
      <c r="C101" s="176">
        <v>94001</v>
      </c>
      <c r="D101" s="175" t="s">
        <v>1142</v>
      </c>
      <c r="E101" s="172">
        <v>12842</v>
      </c>
      <c r="F101" s="177">
        <v>1269</v>
      </c>
      <c r="G101" s="177">
        <v>9864</v>
      </c>
      <c r="H101" s="178">
        <v>1709</v>
      </c>
      <c r="I101" s="172">
        <v>13753</v>
      </c>
      <c r="J101" s="177">
        <v>1341</v>
      </c>
      <c r="K101" s="177">
        <v>10188</v>
      </c>
      <c r="L101" s="178">
        <v>2224</v>
      </c>
      <c r="M101" s="172">
        <v>12944</v>
      </c>
      <c r="N101" s="177">
        <v>1355</v>
      </c>
      <c r="O101" s="177">
        <v>9597</v>
      </c>
      <c r="P101" s="178">
        <v>1992</v>
      </c>
    </row>
    <row r="102" spans="1:16" x14ac:dyDescent="0.3">
      <c r="A102" s="208">
        <v>5</v>
      </c>
      <c r="B102" s="176" t="s">
        <v>107</v>
      </c>
      <c r="C102" s="176">
        <v>5154</v>
      </c>
      <c r="D102" s="175" t="s">
        <v>142</v>
      </c>
      <c r="E102" s="172">
        <v>12484</v>
      </c>
      <c r="F102" s="177">
        <v>1830</v>
      </c>
      <c r="G102" s="177">
        <v>8687</v>
      </c>
      <c r="H102" s="178">
        <v>1967</v>
      </c>
      <c r="I102" s="172">
        <v>13908</v>
      </c>
      <c r="J102" s="177">
        <v>2342</v>
      </c>
      <c r="K102" s="177">
        <v>9235</v>
      </c>
      <c r="L102" s="178">
        <v>2331</v>
      </c>
      <c r="M102" s="172">
        <v>12830</v>
      </c>
      <c r="N102" s="177">
        <v>2040</v>
      </c>
      <c r="O102" s="177">
        <v>8621</v>
      </c>
      <c r="P102" s="178">
        <v>2169</v>
      </c>
    </row>
    <row r="103" spans="1:16" x14ac:dyDescent="0.3">
      <c r="A103" s="208">
        <v>76</v>
      </c>
      <c r="B103" s="176" t="s">
        <v>1062</v>
      </c>
      <c r="C103" s="176">
        <v>76130</v>
      </c>
      <c r="D103" s="175" t="s">
        <v>237</v>
      </c>
      <c r="E103" s="172">
        <v>11399</v>
      </c>
      <c r="F103" s="177">
        <v>1461</v>
      </c>
      <c r="G103" s="177">
        <v>7221</v>
      </c>
      <c r="H103" s="178">
        <v>2717</v>
      </c>
      <c r="I103" s="172">
        <v>12406</v>
      </c>
      <c r="J103" s="177">
        <v>1542</v>
      </c>
      <c r="K103" s="177">
        <v>7835</v>
      </c>
      <c r="L103" s="178">
        <v>3029</v>
      </c>
      <c r="M103" s="172">
        <v>11961</v>
      </c>
      <c r="N103" s="177">
        <v>1524</v>
      </c>
      <c r="O103" s="177">
        <v>7499</v>
      </c>
      <c r="P103" s="178">
        <v>2938</v>
      </c>
    </row>
    <row r="104" spans="1:16" x14ac:dyDescent="0.3">
      <c r="A104" s="208">
        <v>73</v>
      </c>
      <c r="B104" s="176" t="s">
        <v>1016</v>
      </c>
      <c r="C104" s="176">
        <v>73268</v>
      </c>
      <c r="D104" s="175" t="s">
        <v>1032</v>
      </c>
      <c r="E104" s="172">
        <v>10910</v>
      </c>
      <c r="F104" s="177">
        <v>2242</v>
      </c>
      <c r="G104" s="177">
        <v>5673</v>
      </c>
      <c r="H104" s="178">
        <v>2995</v>
      </c>
      <c r="I104" s="172">
        <v>12639</v>
      </c>
      <c r="J104" s="177">
        <v>2954</v>
      </c>
      <c r="K104" s="177">
        <v>6252</v>
      </c>
      <c r="L104" s="178">
        <v>3433</v>
      </c>
      <c r="M104" s="172">
        <v>11513</v>
      </c>
      <c r="N104" s="177">
        <v>2283</v>
      </c>
      <c r="O104" s="177">
        <v>6100</v>
      </c>
      <c r="P104" s="178">
        <v>3130</v>
      </c>
    </row>
    <row r="105" spans="1:16" x14ac:dyDescent="0.3">
      <c r="A105" s="208">
        <v>44</v>
      </c>
      <c r="B105" s="176" t="s">
        <v>734</v>
      </c>
      <c r="C105" s="176">
        <v>44847</v>
      </c>
      <c r="D105" s="175" t="s">
        <v>746</v>
      </c>
      <c r="E105" s="172">
        <v>4566</v>
      </c>
      <c r="F105" s="177">
        <v>1811</v>
      </c>
      <c r="G105" s="177">
        <v>2176</v>
      </c>
      <c r="H105" s="178">
        <v>579</v>
      </c>
      <c r="I105" s="172">
        <v>11900</v>
      </c>
      <c r="J105" s="177">
        <v>2146</v>
      </c>
      <c r="K105" s="177">
        <v>5851</v>
      </c>
      <c r="L105" s="178">
        <v>3903</v>
      </c>
      <c r="M105" s="172">
        <v>9344</v>
      </c>
      <c r="N105" s="177">
        <v>1871</v>
      </c>
      <c r="O105" s="177">
        <v>5736</v>
      </c>
      <c r="P105" s="178">
        <v>1737</v>
      </c>
    </row>
    <row r="106" spans="1:16" x14ac:dyDescent="0.3">
      <c r="A106" s="208">
        <v>44</v>
      </c>
      <c r="B106" s="176" t="s">
        <v>734</v>
      </c>
      <c r="C106" s="176">
        <v>44035</v>
      </c>
      <c r="D106" s="175" t="s">
        <v>453</v>
      </c>
      <c r="E106" s="172">
        <v>10584</v>
      </c>
      <c r="F106" s="177">
        <v>576</v>
      </c>
      <c r="G106" s="177">
        <v>9703</v>
      </c>
      <c r="H106" s="178">
        <v>305</v>
      </c>
      <c r="I106" s="172">
        <v>11697</v>
      </c>
      <c r="J106" s="177">
        <v>741</v>
      </c>
      <c r="K106" s="177">
        <v>10385</v>
      </c>
      <c r="L106" s="178">
        <v>571</v>
      </c>
      <c r="M106" s="172">
        <v>11385</v>
      </c>
      <c r="N106" s="177">
        <v>729</v>
      </c>
      <c r="O106" s="177">
        <v>10194</v>
      </c>
      <c r="P106" s="178">
        <v>462</v>
      </c>
    </row>
    <row r="107" spans="1:16" x14ac:dyDescent="0.3">
      <c r="A107" s="208">
        <v>17</v>
      </c>
      <c r="B107" s="176" t="s">
        <v>134</v>
      </c>
      <c r="C107" s="176">
        <v>17380</v>
      </c>
      <c r="D107" s="175" t="s">
        <v>431</v>
      </c>
      <c r="E107" s="172">
        <v>11034</v>
      </c>
      <c r="F107" s="177">
        <v>1739</v>
      </c>
      <c r="G107" s="177">
        <v>6314</v>
      </c>
      <c r="H107" s="178">
        <v>2981</v>
      </c>
      <c r="I107" s="172">
        <v>12756</v>
      </c>
      <c r="J107" s="177">
        <v>2698</v>
      </c>
      <c r="K107" s="177">
        <v>6826</v>
      </c>
      <c r="L107" s="178">
        <v>3232</v>
      </c>
      <c r="M107" s="172">
        <v>11274</v>
      </c>
      <c r="N107" s="177">
        <v>1586</v>
      </c>
      <c r="O107" s="177">
        <v>6607</v>
      </c>
      <c r="P107" s="178">
        <v>3081</v>
      </c>
    </row>
    <row r="108" spans="1:16" x14ac:dyDescent="0.3">
      <c r="A108" s="208">
        <v>86</v>
      </c>
      <c r="B108" s="176" t="s">
        <v>1123</v>
      </c>
      <c r="C108" s="176">
        <v>86568</v>
      </c>
      <c r="D108" s="175" t="s">
        <v>1126</v>
      </c>
      <c r="E108" s="172">
        <v>10205</v>
      </c>
      <c r="F108" s="177">
        <v>1937</v>
      </c>
      <c r="G108" s="177">
        <v>6247</v>
      </c>
      <c r="H108" s="178">
        <v>2021</v>
      </c>
      <c r="I108" s="172">
        <v>11380</v>
      </c>
      <c r="J108" s="177">
        <v>2072</v>
      </c>
      <c r="K108" s="177">
        <v>6638</v>
      </c>
      <c r="L108" s="178">
        <v>2670</v>
      </c>
      <c r="M108" s="172">
        <v>11098</v>
      </c>
      <c r="N108" s="177">
        <v>1958</v>
      </c>
      <c r="O108" s="177">
        <v>6696</v>
      </c>
      <c r="P108" s="178">
        <v>2444</v>
      </c>
    </row>
    <row r="109" spans="1:16" x14ac:dyDescent="0.3">
      <c r="A109" s="208">
        <v>66</v>
      </c>
      <c r="B109" s="176" t="s">
        <v>443</v>
      </c>
      <c r="C109" s="176">
        <v>66682</v>
      </c>
      <c r="D109" s="175" t="s">
        <v>916</v>
      </c>
      <c r="E109" s="172">
        <v>10673</v>
      </c>
      <c r="F109" s="177">
        <v>1499</v>
      </c>
      <c r="G109" s="177">
        <v>5995</v>
      </c>
      <c r="H109" s="178">
        <v>3179</v>
      </c>
      <c r="I109" s="172">
        <v>12392</v>
      </c>
      <c r="J109" s="177">
        <v>2866</v>
      </c>
      <c r="K109" s="177">
        <v>6231</v>
      </c>
      <c r="L109" s="178">
        <v>3295</v>
      </c>
      <c r="M109" s="172">
        <v>10784</v>
      </c>
      <c r="N109" s="177">
        <v>1617</v>
      </c>
      <c r="O109" s="177">
        <v>5977</v>
      </c>
      <c r="P109" s="178">
        <v>3190</v>
      </c>
    </row>
    <row r="110" spans="1:16" x14ac:dyDescent="0.3">
      <c r="A110" s="208">
        <v>5</v>
      </c>
      <c r="B110" s="176" t="s">
        <v>107</v>
      </c>
      <c r="C110" s="176">
        <v>5736</v>
      </c>
      <c r="D110" s="175" t="s">
        <v>212</v>
      </c>
      <c r="E110" s="172">
        <v>10887</v>
      </c>
      <c r="F110" s="177">
        <v>634</v>
      </c>
      <c r="G110" s="177">
        <v>9010</v>
      </c>
      <c r="H110" s="178">
        <v>1243</v>
      </c>
      <c r="I110" s="172">
        <v>10894</v>
      </c>
      <c r="J110" s="177">
        <v>644</v>
      </c>
      <c r="K110" s="177">
        <v>8884</v>
      </c>
      <c r="L110" s="178">
        <v>1366</v>
      </c>
      <c r="M110" s="172">
        <v>10728</v>
      </c>
      <c r="N110" s="177">
        <v>552</v>
      </c>
      <c r="O110" s="177">
        <v>8911</v>
      </c>
      <c r="P110" s="178">
        <v>1265</v>
      </c>
    </row>
    <row r="111" spans="1:16" x14ac:dyDescent="0.3">
      <c r="A111" s="208">
        <v>54</v>
      </c>
      <c r="B111" s="176" t="s">
        <v>856</v>
      </c>
      <c r="C111" s="176">
        <v>54518</v>
      </c>
      <c r="D111" s="175" t="s">
        <v>882</v>
      </c>
      <c r="E111" s="172">
        <v>7380</v>
      </c>
      <c r="F111" s="177">
        <v>2105</v>
      </c>
      <c r="G111" s="177">
        <v>2900</v>
      </c>
      <c r="H111" s="178">
        <v>2375</v>
      </c>
      <c r="I111" s="172">
        <v>10822</v>
      </c>
      <c r="J111" s="177">
        <v>4749</v>
      </c>
      <c r="K111" s="177">
        <v>3181</v>
      </c>
      <c r="L111" s="178">
        <v>2892</v>
      </c>
      <c r="M111" s="172">
        <v>10127</v>
      </c>
      <c r="N111" s="177">
        <v>4368</v>
      </c>
      <c r="O111" s="177">
        <v>3049</v>
      </c>
      <c r="P111" s="178">
        <v>2710</v>
      </c>
    </row>
    <row r="112" spans="1:16" x14ac:dyDescent="0.3">
      <c r="A112" s="208">
        <v>50</v>
      </c>
      <c r="B112" s="176" t="s">
        <v>777</v>
      </c>
      <c r="C112" s="176">
        <v>50313</v>
      </c>
      <c r="D112" s="175" t="s">
        <v>160</v>
      </c>
      <c r="E112" s="172">
        <v>9539</v>
      </c>
      <c r="F112" s="177">
        <v>1184</v>
      </c>
      <c r="G112" s="177">
        <v>5715</v>
      </c>
      <c r="H112" s="178">
        <v>2640</v>
      </c>
      <c r="I112" s="172">
        <v>10479</v>
      </c>
      <c r="J112" s="177">
        <v>1543</v>
      </c>
      <c r="K112" s="177">
        <v>5995</v>
      </c>
      <c r="L112" s="178">
        <v>2941</v>
      </c>
      <c r="M112" s="172">
        <v>9901</v>
      </c>
      <c r="N112" s="177">
        <v>1309</v>
      </c>
      <c r="O112" s="177">
        <v>5846</v>
      </c>
      <c r="P112" s="178">
        <v>2746</v>
      </c>
    </row>
    <row r="113" spans="1:16" x14ac:dyDescent="0.3">
      <c r="A113" s="208">
        <v>13</v>
      </c>
      <c r="B113" s="176" t="s">
        <v>257</v>
      </c>
      <c r="C113" s="176">
        <v>13430</v>
      </c>
      <c r="D113" s="175" t="s">
        <v>274</v>
      </c>
      <c r="E113" s="172">
        <v>8696</v>
      </c>
      <c r="F113" s="177">
        <v>1905</v>
      </c>
      <c r="G113" s="177">
        <v>5149</v>
      </c>
      <c r="H113" s="178">
        <v>1642</v>
      </c>
      <c r="I113" s="172">
        <v>10312</v>
      </c>
      <c r="J113" s="177">
        <v>2774</v>
      </c>
      <c r="K113" s="177">
        <v>5451</v>
      </c>
      <c r="L113" s="178">
        <v>2087</v>
      </c>
      <c r="M113" s="172">
        <v>9504</v>
      </c>
      <c r="N113" s="177">
        <v>2781</v>
      </c>
      <c r="O113" s="177">
        <v>5191</v>
      </c>
      <c r="P113" s="178">
        <v>1532</v>
      </c>
    </row>
    <row r="114" spans="1:16" x14ac:dyDescent="0.3">
      <c r="A114" s="208">
        <v>47</v>
      </c>
      <c r="B114" s="176" t="s">
        <v>748</v>
      </c>
      <c r="C114" s="176">
        <v>47189</v>
      </c>
      <c r="D114" s="175" t="s">
        <v>755</v>
      </c>
      <c r="E114" s="172">
        <v>8702</v>
      </c>
      <c r="F114" s="177">
        <v>2052</v>
      </c>
      <c r="G114" s="177">
        <v>4901</v>
      </c>
      <c r="H114" s="178">
        <v>1749</v>
      </c>
      <c r="I114" s="172">
        <v>10547</v>
      </c>
      <c r="J114" s="177">
        <v>3006</v>
      </c>
      <c r="K114" s="177">
        <v>5222</v>
      </c>
      <c r="L114" s="178">
        <v>2319</v>
      </c>
      <c r="M114" s="172">
        <v>9298</v>
      </c>
      <c r="N114" s="177">
        <v>2714</v>
      </c>
      <c r="O114" s="177">
        <v>4873</v>
      </c>
      <c r="P114" s="178">
        <v>1711</v>
      </c>
    </row>
    <row r="115" spans="1:16" x14ac:dyDescent="0.3">
      <c r="A115" s="208">
        <v>25</v>
      </c>
      <c r="B115" s="176" t="s">
        <v>558</v>
      </c>
      <c r="C115" s="176">
        <v>25799</v>
      </c>
      <c r="D115" s="175" t="s">
        <v>649</v>
      </c>
      <c r="E115" s="172">
        <v>9543</v>
      </c>
      <c r="F115" s="177">
        <v>455</v>
      </c>
      <c r="G115" s="177">
        <v>7458</v>
      </c>
      <c r="H115" s="178">
        <v>1630</v>
      </c>
      <c r="I115" s="172">
        <v>10406</v>
      </c>
      <c r="J115" s="177">
        <v>910</v>
      </c>
      <c r="K115" s="177">
        <v>7726</v>
      </c>
      <c r="L115" s="178">
        <v>1770</v>
      </c>
      <c r="M115" s="172">
        <v>9654</v>
      </c>
      <c r="N115" s="177">
        <v>469</v>
      </c>
      <c r="O115" s="177">
        <v>7485</v>
      </c>
      <c r="P115" s="178">
        <v>1700</v>
      </c>
    </row>
    <row r="116" spans="1:16" x14ac:dyDescent="0.3">
      <c r="A116" s="208">
        <v>5</v>
      </c>
      <c r="B116" s="176" t="s">
        <v>107</v>
      </c>
      <c r="C116" s="176">
        <v>5686</v>
      </c>
      <c r="D116" s="175" t="s">
        <v>209</v>
      </c>
      <c r="E116" s="172">
        <v>9518</v>
      </c>
      <c r="F116" s="177">
        <v>769</v>
      </c>
      <c r="G116" s="177">
        <v>6307</v>
      </c>
      <c r="H116" s="178">
        <v>2442</v>
      </c>
      <c r="I116" s="172">
        <v>10407</v>
      </c>
      <c r="J116" s="177">
        <v>1284</v>
      </c>
      <c r="K116" s="177">
        <v>6656</v>
      </c>
      <c r="L116" s="178">
        <v>2467</v>
      </c>
      <c r="M116" s="172">
        <v>9532</v>
      </c>
      <c r="N116" s="177">
        <v>731</v>
      </c>
      <c r="O116" s="177">
        <v>6415</v>
      </c>
      <c r="P116" s="178">
        <v>2386</v>
      </c>
    </row>
    <row r="117" spans="1:16" x14ac:dyDescent="0.3">
      <c r="A117" s="208">
        <v>25</v>
      </c>
      <c r="B117" s="176" t="s">
        <v>558</v>
      </c>
      <c r="C117" s="176">
        <v>25843</v>
      </c>
      <c r="D117" s="175" t="s">
        <v>657</v>
      </c>
      <c r="E117" s="172">
        <v>8887</v>
      </c>
      <c r="F117" s="177">
        <v>685</v>
      </c>
      <c r="G117" s="177">
        <v>5701</v>
      </c>
      <c r="H117" s="178">
        <v>2501</v>
      </c>
      <c r="I117" s="172">
        <v>10416</v>
      </c>
      <c r="J117" s="177">
        <v>1199</v>
      </c>
      <c r="K117" s="177">
        <v>6487</v>
      </c>
      <c r="L117" s="178">
        <v>2730</v>
      </c>
      <c r="M117" s="172">
        <v>9195</v>
      </c>
      <c r="N117" s="177">
        <v>709</v>
      </c>
      <c r="O117" s="177">
        <v>5894</v>
      </c>
      <c r="P117" s="178">
        <v>2592</v>
      </c>
    </row>
    <row r="118" spans="1:16" x14ac:dyDescent="0.3">
      <c r="A118" s="208">
        <v>8</v>
      </c>
      <c r="B118" s="176" t="s">
        <v>233</v>
      </c>
      <c r="C118" s="176">
        <v>8433</v>
      </c>
      <c r="D118" s="175" t="s">
        <v>241</v>
      </c>
      <c r="E118" s="172">
        <v>8713</v>
      </c>
      <c r="F118" s="177">
        <v>1039</v>
      </c>
      <c r="G118" s="177">
        <v>6691</v>
      </c>
      <c r="H118" s="178">
        <v>983</v>
      </c>
      <c r="I118" s="172">
        <v>9629</v>
      </c>
      <c r="J118" s="177">
        <v>1090</v>
      </c>
      <c r="K118" s="177">
        <v>7246</v>
      </c>
      <c r="L118" s="178">
        <v>1293</v>
      </c>
      <c r="M118" s="172">
        <v>9201</v>
      </c>
      <c r="N118" s="177">
        <v>993</v>
      </c>
      <c r="O118" s="177">
        <v>7045</v>
      </c>
      <c r="P118" s="178">
        <v>1163</v>
      </c>
    </row>
    <row r="119" spans="1:16" x14ac:dyDescent="0.3">
      <c r="A119" s="208">
        <v>19</v>
      </c>
      <c r="B119" s="176" t="s">
        <v>467</v>
      </c>
      <c r="C119" s="176">
        <v>19364</v>
      </c>
      <c r="D119" s="175" t="s">
        <v>480</v>
      </c>
      <c r="E119" s="172">
        <v>471</v>
      </c>
      <c r="F119" s="177">
        <v>325</v>
      </c>
      <c r="G119" s="177">
        <v>53</v>
      </c>
      <c r="H119" s="178">
        <v>93</v>
      </c>
      <c r="I119" s="172">
        <v>9187</v>
      </c>
      <c r="J119" s="177">
        <v>8882</v>
      </c>
      <c r="K119" s="177">
        <v>70</v>
      </c>
      <c r="L119" s="178">
        <v>235</v>
      </c>
      <c r="M119" s="172">
        <v>9174</v>
      </c>
      <c r="N119" s="177">
        <v>8861</v>
      </c>
      <c r="O119" s="177">
        <v>78</v>
      </c>
      <c r="P119" s="178">
        <v>235</v>
      </c>
    </row>
    <row r="120" spans="1:16" x14ac:dyDescent="0.3">
      <c r="A120" s="208">
        <v>23</v>
      </c>
      <c r="B120" s="176" t="s">
        <v>268</v>
      </c>
      <c r="C120" s="176">
        <v>23466</v>
      </c>
      <c r="D120" s="175" t="s">
        <v>542</v>
      </c>
      <c r="E120" s="172">
        <v>8128</v>
      </c>
      <c r="F120" s="177">
        <v>1453</v>
      </c>
      <c r="G120" s="177">
        <v>5082</v>
      </c>
      <c r="H120" s="178">
        <v>1593</v>
      </c>
      <c r="I120" s="172">
        <v>9324</v>
      </c>
      <c r="J120" s="177">
        <v>1545</v>
      </c>
      <c r="K120" s="177">
        <v>5895</v>
      </c>
      <c r="L120" s="178">
        <v>1884</v>
      </c>
      <c r="M120" s="172">
        <v>8717</v>
      </c>
      <c r="N120" s="177">
        <v>1512</v>
      </c>
      <c r="O120" s="177">
        <v>5493</v>
      </c>
      <c r="P120" s="178">
        <v>1712</v>
      </c>
    </row>
    <row r="121" spans="1:16" x14ac:dyDescent="0.3">
      <c r="A121" s="208">
        <v>15</v>
      </c>
      <c r="B121" s="176" t="s">
        <v>304</v>
      </c>
      <c r="C121" s="176">
        <v>15572</v>
      </c>
      <c r="D121" s="176" t="s">
        <v>374</v>
      </c>
      <c r="E121" s="172">
        <v>8279</v>
      </c>
      <c r="F121" s="177">
        <v>1198</v>
      </c>
      <c r="G121" s="177">
        <v>5933</v>
      </c>
      <c r="H121" s="178">
        <v>1148</v>
      </c>
      <c r="I121" s="172">
        <v>10195</v>
      </c>
      <c r="J121" s="177">
        <v>2383</v>
      </c>
      <c r="K121" s="177">
        <v>6453</v>
      </c>
      <c r="L121" s="178">
        <v>1359</v>
      </c>
      <c r="M121" s="172">
        <v>8733</v>
      </c>
      <c r="N121" s="177">
        <v>1233</v>
      </c>
      <c r="O121" s="177">
        <v>6216</v>
      </c>
      <c r="P121" s="178">
        <v>1284</v>
      </c>
    </row>
    <row r="122" spans="1:16" x14ac:dyDescent="0.3">
      <c r="A122" s="208">
        <v>85</v>
      </c>
      <c r="B122" s="176" t="s">
        <v>1105</v>
      </c>
      <c r="C122" s="176">
        <v>85440</v>
      </c>
      <c r="D122" s="175" t="s">
        <v>302</v>
      </c>
      <c r="E122" s="172">
        <v>8532</v>
      </c>
      <c r="F122" s="177">
        <v>599</v>
      </c>
      <c r="G122" s="177">
        <v>6545</v>
      </c>
      <c r="H122" s="178">
        <v>1388</v>
      </c>
      <c r="I122" s="172">
        <v>9177</v>
      </c>
      <c r="J122" s="177">
        <v>816</v>
      </c>
      <c r="K122" s="177">
        <v>6834</v>
      </c>
      <c r="L122" s="178">
        <v>1527</v>
      </c>
      <c r="M122" s="172">
        <v>8576</v>
      </c>
      <c r="N122" s="177">
        <v>607</v>
      </c>
      <c r="O122" s="177">
        <v>6518</v>
      </c>
      <c r="P122" s="178">
        <v>1451</v>
      </c>
    </row>
    <row r="123" spans="1:16" x14ac:dyDescent="0.3">
      <c r="A123" s="208">
        <v>5</v>
      </c>
      <c r="B123" s="176" t="s">
        <v>107</v>
      </c>
      <c r="C123" s="176">
        <v>5042</v>
      </c>
      <c r="D123" s="175" t="s">
        <v>118</v>
      </c>
      <c r="E123" s="172">
        <v>8110</v>
      </c>
      <c r="F123" s="177">
        <v>1203</v>
      </c>
      <c r="G123" s="177">
        <v>5971</v>
      </c>
      <c r="H123" s="178">
        <v>936</v>
      </c>
      <c r="I123" s="172">
        <v>8694</v>
      </c>
      <c r="J123" s="177">
        <v>1339</v>
      </c>
      <c r="K123" s="177">
        <v>6360</v>
      </c>
      <c r="L123" s="178">
        <v>995</v>
      </c>
      <c r="M123" s="172">
        <v>8549</v>
      </c>
      <c r="N123" s="177">
        <v>1180</v>
      </c>
      <c r="O123" s="177">
        <v>6416</v>
      </c>
      <c r="P123" s="178">
        <v>953</v>
      </c>
    </row>
    <row r="124" spans="1:16" x14ac:dyDescent="0.3">
      <c r="A124" s="208">
        <v>13</v>
      </c>
      <c r="B124" s="176" t="s">
        <v>257</v>
      </c>
      <c r="C124" s="176">
        <v>13836</v>
      </c>
      <c r="D124" s="175" t="s">
        <v>300</v>
      </c>
      <c r="E124" s="172">
        <v>8347</v>
      </c>
      <c r="F124" s="177">
        <v>1092</v>
      </c>
      <c r="G124" s="177">
        <v>5648</v>
      </c>
      <c r="H124" s="178">
        <v>1607</v>
      </c>
      <c r="I124" s="172">
        <v>9002</v>
      </c>
      <c r="J124" s="177">
        <v>1200</v>
      </c>
      <c r="K124" s="177">
        <v>6045</v>
      </c>
      <c r="L124" s="178">
        <v>1757</v>
      </c>
      <c r="M124" s="172">
        <v>8304</v>
      </c>
      <c r="N124" s="177">
        <v>1140</v>
      </c>
      <c r="O124" s="177">
        <v>5624</v>
      </c>
      <c r="P124" s="178">
        <v>1540</v>
      </c>
    </row>
    <row r="125" spans="1:16" x14ac:dyDescent="0.3">
      <c r="A125" s="208">
        <v>41</v>
      </c>
      <c r="B125" s="176" t="s">
        <v>699</v>
      </c>
      <c r="C125" s="176">
        <v>41298</v>
      </c>
      <c r="D125" s="175" t="s">
        <v>710</v>
      </c>
      <c r="E125" s="172">
        <v>7691</v>
      </c>
      <c r="F125" s="177">
        <v>2076</v>
      </c>
      <c r="G125" s="177">
        <v>3247</v>
      </c>
      <c r="H125" s="178">
        <v>2368</v>
      </c>
      <c r="I125" s="172">
        <v>8570</v>
      </c>
      <c r="J125" s="177">
        <v>2198</v>
      </c>
      <c r="K125" s="177">
        <v>3724</v>
      </c>
      <c r="L125" s="178">
        <v>2648</v>
      </c>
      <c r="M125" s="172">
        <v>8123</v>
      </c>
      <c r="N125" s="177">
        <v>2086</v>
      </c>
      <c r="O125" s="177">
        <v>3572</v>
      </c>
      <c r="P125" s="178">
        <v>2465</v>
      </c>
    </row>
    <row r="126" spans="1:16" x14ac:dyDescent="0.3">
      <c r="A126" s="208">
        <v>15</v>
      </c>
      <c r="B126" s="176" t="s">
        <v>304</v>
      </c>
      <c r="C126" s="176">
        <v>15176</v>
      </c>
      <c r="D126" s="175" t="s">
        <v>318</v>
      </c>
      <c r="E126" s="172">
        <v>8339</v>
      </c>
      <c r="F126" s="177">
        <v>1313</v>
      </c>
      <c r="G126" s="177">
        <v>4267</v>
      </c>
      <c r="H126" s="178">
        <v>2759</v>
      </c>
      <c r="I126" s="172">
        <v>9887</v>
      </c>
      <c r="J126" s="177">
        <v>2154</v>
      </c>
      <c r="K126" s="177">
        <v>4628</v>
      </c>
      <c r="L126" s="178">
        <v>3105</v>
      </c>
      <c r="M126" s="172">
        <v>8162</v>
      </c>
      <c r="N126" s="177">
        <v>1297</v>
      </c>
      <c r="O126" s="177">
        <v>3896</v>
      </c>
      <c r="P126" s="178">
        <v>2969</v>
      </c>
    </row>
    <row r="127" spans="1:16" x14ac:dyDescent="0.3">
      <c r="A127" s="208">
        <v>8</v>
      </c>
      <c r="B127" s="176" t="s">
        <v>233</v>
      </c>
      <c r="C127" s="176">
        <v>8638</v>
      </c>
      <c r="D127" s="175" t="s">
        <v>193</v>
      </c>
      <c r="E127" s="172">
        <v>7424</v>
      </c>
      <c r="F127" s="177">
        <v>1377</v>
      </c>
      <c r="G127" s="177">
        <v>4551</v>
      </c>
      <c r="H127" s="178">
        <v>1496</v>
      </c>
      <c r="I127" s="172">
        <v>8281</v>
      </c>
      <c r="J127" s="177">
        <v>1600</v>
      </c>
      <c r="K127" s="177">
        <v>4534</v>
      </c>
      <c r="L127" s="178">
        <v>2147</v>
      </c>
      <c r="M127" s="172">
        <v>7713</v>
      </c>
      <c r="N127" s="177">
        <v>1515</v>
      </c>
      <c r="O127" s="177">
        <v>4476</v>
      </c>
      <c r="P127" s="178">
        <v>1722</v>
      </c>
    </row>
    <row r="128" spans="1:16" x14ac:dyDescent="0.3">
      <c r="A128" s="208">
        <v>19</v>
      </c>
      <c r="B128" s="176" t="s">
        <v>467</v>
      </c>
      <c r="C128" s="176">
        <v>19573</v>
      </c>
      <c r="D128" s="175" t="s">
        <v>490</v>
      </c>
      <c r="E128" s="172">
        <v>7435</v>
      </c>
      <c r="F128" s="177">
        <v>844</v>
      </c>
      <c r="G128" s="177">
        <v>5765</v>
      </c>
      <c r="H128" s="178">
        <v>826</v>
      </c>
      <c r="I128" s="172">
        <v>7947</v>
      </c>
      <c r="J128" s="177">
        <v>995</v>
      </c>
      <c r="K128" s="177">
        <v>5942</v>
      </c>
      <c r="L128" s="178">
        <v>1010</v>
      </c>
      <c r="M128" s="172">
        <v>7727</v>
      </c>
      <c r="N128" s="177">
        <v>922</v>
      </c>
      <c r="O128" s="177">
        <v>5899</v>
      </c>
      <c r="P128" s="178">
        <v>906</v>
      </c>
    </row>
    <row r="129" spans="1:16" x14ac:dyDescent="0.3">
      <c r="A129" s="208">
        <v>23</v>
      </c>
      <c r="B129" s="176" t="s">
        <v>268</v>
      </c>
      <c r="C129" s="176">
        <v>23162</v>
      </c>
      <c r="D129" s="175" t="s">
        <v>533</v>
      </c>
      <c r="E129" s="172">
        <v>7333</v>
      </c>
      <c r="F129" s="177">
        <v>1416</v>
      </c>
      <c r="G129" s="177">
        <v>4345</v>
      </c>
      <c r="H129" s="178">
        <v>1572</v>
      </c>
      <c r="I129" s="172">
        <v>7994</v>
      </c>
      <c r="J129" s="177">
        <v>1466</v>
      </c>
      <c r="K129" s="177">
        <v>4716</v>
      </c>
      <c r="L129" s="178">
        <v>1812</v>
      </c>
      <c r="M129" s="172">
        <v>7658</v>
      </c>
      <c r="N129" s="177">
        <v>1470</v>
      </c>
      <c r="O129" s="177">
        <v>4500</v>
      </c>
      <c r="P129" s="178">
        <v>1688</v>
      </c>
    </row>
    <row r="130" spans="1:16" x14ac:dyDescent="0.3">
      <c r="A130" s="208">
        <v>25</v>
      </c>
      <c r="B130" s="176" t="s">
        <v>558</v>
      </c>
      <c r="C130" s="176">
        <v>25758</v>
      </c>
      <c r="D130" s="175" t="s">
        <v>640</v>
      </c>
      <c r="E130" s="172">
        <v>7481</v>
      </c>
      <c r="F130" s="177">
        <v>556</v>
      </c>
      <c r="G130" s="177">
        <v>4849</v>
      </c>
      <c r="H130" s="178">
        <v>2076</v>
      </c>
      <c r="I130" s="172">
        <v>8230</v>
      </c>
      <c r="J130" s="177">
        <v>957</v>
      </c>
      <c r="K130" s="177">
        <v>4972</v>
      </c>
      <c r="L130" s="178">
        <v>2301</v>
      </c>
      <c r="M130" s="172">
        <v>7568</v>
      </c>
      <c r="N130" s="177">
        <v>563</v>
      </c>
      <c r="O130" s="177">
        <v>4854</v>
      </c>
      <c r="P130" s="178">
        <v>2151</v>
      </c>
    </row>
    <row r="131" spans="1:16" x14ac:dyDescent="0.3">
      <c r="A131" s="208">
        <v>63</v>
      </c>
      <c r="B131" s="176" t="s">
        <v>895</v>
      </c>
      <c r="C131" s="176">
        <v>63130</v>
      </c>
      <c r="D131" s="175" t="s">
        <v>896</v>
      </c>
      <c r="E131" s="172">
        <v>7515</v>
      </c>
      <c r="F131" s="177">
        <v>1532</v>
      </c>
      <c r="G131" s="177">
        <v>3515</v>
      </c>
      <c r="H131" s="178">
        <v>2468</v>
      </c>
      <c r="I131" s="172">
        <v>7852</v>
      </c>
      <c r="J131" s="177">
        <v>1607</v>
      </c>
      <c r="K131" s="177">
        <v>3777</v>
      </c>
      <c r="L131" s="178">
        <v>2468</v>
      </c>
      <c r="M131" s="172">
        <v>7594</v>
      </c>
      <c r="N131" s="177">
        <v>1593</v>
      </c>
      <c r="O131" s="177">
        <v>3604</v>
      </c>
      <c r="P131" s="178">
        <v>2397</v>
      </c>
    </row>
    <row r="132" spans="1:16" x14ac:dyDescent="0.3">
      <c r="A132" s="208">
        <v>8</v>
      </c>
      <c r="B132" s="176" t="s">
        <v>233</v>
      </c>
      <c r="C132" s="176">
        <v>8296</v>
      </c>
      <c r="D132" s="175" t="s">
        <v>238</v>
      </c>
      <c r="E132" s="172">
        <v>7315</v>
      </c>
      <c r="F132" s="177">
        <v>662</v>
      </c>
      <c r="G132" s="177">
        <v>5642</v>
      </c>
      <c r="H132" s="178">
        <v>1011</v>
      </c>
      <c r="I132" s="172">
        <v>7653</v>
      </c>
      <c r="J132" s="177">
        <v>682</v>
      </c>
      <c r="K132" s="177">
        <v>5787</v>
      </c>
      <c r="L132" s="178">
        <v>1184</v>
      </c>
      <c r="M132" s="172">
        <v>7528</v>
      </c>
      <c r="N132" s="177">
        <v>664</v>
      </c>
      <c r="O132" s="177">
        <v>5816</v>
      </c>
      <c r="P132" s="178">
        <v>1048</v>
      </c>
    </row>
    <row r="133" spans="1:16" x14ac:dyDescent="0.3">
      <c r="A133" s="208">
        <v>5</v>
      </c>
      <c r="B133" s="176" t="s">
        <v>107</v>
      </c>
      <c r="C133" s="176">
        <v>5607</v>
      </c>
      <c r="D133" s="175" t="s">
        <v>191</v>
      </c>
      <c r="E133" s="172">
        <v>7586</v>
      </c>
      <c r="F133" s="177">
        <v>905</v>
      </c>
      <c r="G133" s="177">
        <v>4552</v>
      </c>
      <c r="H133" s="178">
        <v>2129</v>
      </c>
      <c r="I133" s="172">
        <v>7804</v>
      </c>
      <c r="J133" s="177">
        <v>905</v>
      </c>
      <c r="K133" s="177">
        <v>4708</v>
      </c>
      <c r="L133" s="178">
        <v>2191</v>
      </c>
      <c r="M133" s="172">
        <v>7549</v>
      </c>
      <c r="N133" s="177">
        <v>907</v>
      </c>
      <c r="O133" s="177">
        <v>4478</v>
      </c>
      <c r="P133" s="178">
        <v>2164</v>
      </c>
    </row>
    <row r="134" spans="1:16" x14ac:dyDescent="0.3">
      <c r="A134" s="208">
        <v>97</v>
      </c>
      <c r="B134" s="176" t="s">
        <v>1149</v>
      </c>
      <c r="C134" s="176">
        <v>97001</v>
      </c>
      <c r="D134" s="175" t="s">
        <v>1150</v>
      </c>
      <c r="E134" s="172">
        <v>6889</v>
      </c>
      <c r="F134" s="177">
        <v>1052</v>
      </c>
      <c r="G134" s="177">
        <v>4281</v>
      </c>
      <c r="H134" s="178">
        <v>1556</v>
      </c>
      <c r="I134" s="172">
        <v>7895</v>
      </c>
      <c r="J134" s="177">
        <v>1325</v>
      </c>
      <c r="K134" s="177">
        <v>4531</v>
      </c>
      <c r="L134" s="178">
        <v>2039</v>
      </c>
      <c r="M134" s="172">
        <v>7379</v>
      </c>
      <c r="N134" s="177">
        <v>1310</v>
      </c>
      <c r="O134" s="177">
        <v>4205</v>
      </c>
      <c r="P134" s="178">
        <v>1864</v>
      </c>
    </row>
    <row r="135" spans="1:16" x14ac:dyDescent="0.3">
      <c r="A135" s="208">
        <v>81</v>
      </c>
      <c r="B135" s="176" t="s">
        <v>1098</v>
      </c>
      <c r="C135" s="176">
        <v>81736</v>
      </c>
      <c r="D135" s="175" t="s">
        <v>1103</v>
      </c>
      <c r="E135" s="172">
        <v>6682</v>
      </c>
      <c r="F135" s="177">
        <v>1900</v>
      </c>
      <c r="G135" s="177">
        <v>2974</v>
      </c>
      <c r="H135" s="178">
        <v>1808</v>
      </c>
      <c r="I135" s="172">
        <v>7650</v>
      </c>
      <c r="J135" s="177">
        <v>1938</v>
      </c>
      <c r="K135" s="177">
        <v>3141</v>
      </c>
      <c r="L135" s="178">
        <v>2571</v>
      </c>
      <c r="M135" s="172">
        <v>7190</v>
      </c>
      <c r="N135" s="177">
        <v>1907</v>
      </c>
      <c r="O135" s="177">
        <v>3047</v>
      </c>
      <c r="P135" s="178">
        <v>2236</v>
      </c>
    </row>
    <row r="136" spans="1:16" x14ac:dyDescent="0.3">
      <c r="A136" s="208">
        <v>17</v>
      </c>
      <c r="B136" s="176" t="s">
        <v>134</v>
      </c>
      <c r="C136" s="176">
        <v>17174</v>
      </c>
      <c r="D136" s="176" t="s">
        <v>429</v>
      </c>
      <c r="E136" s="172">
        <v>7333</v>
      </c>
      <c r="F136" s="177">
        <v>735</v>
      </c>
      <c r="G136" s="177">
        <v>4383</v>
      </c>
      <c r="H136" s="178">
        <v>2215</v>
      </c>
      <c r="I136" s="172">
        <v>7876</v>
      </c>
      <c r="J136" s="177">
        <v>1028</v>
      </c>
      <c r="K136" s="177">
        <v>4501</v>
      </c>
      <c r="L136" s="178">
        <v>2347</v>
      </c>
      <c r="M136" s="172">
        <v>7403</v>
      </c>
      <c r="N136" s="177">
        <v>790</v>
      </c>
      <c r="O136" s="177">
        <v>4365</v>
      </c>
      <c r="P136" s="178">
        <v>2248</v>
      </c>
    </row>
    <row r="137" spans="1:16" x14ac:dyDescent="0.3">
      <c r="A137" s="208">
        <v>5</v>
      </c>
      <c r="B137" s="176" t="s">
        <v>107</v>
      </c>
      <c r="C137" s="176">
        <v>5172</v>
      </c>
      <c r="D137" s="175" t="s">
        <v>143</v>
      </c>
      <c r="E137" s="172">
        <v>7039</v>
      </c>
      <c r="F137" s="177">
        <v>1643</v>
      </c>
      <c r="G137" s="177">
        <v>4508</v>
      </c>
      <c r="H137" s="178">
        <v>888</v>
      </c>
      <c r="I137" s="172">
        <v>8167</v>
      </c>
      <c r="J137" s="177">
        <v>1827</v>
      </c>
      <c r="K137" s="177">
        <v>5167</v>
      </c>
      <c r="L137" s="178">
        <v>1173</v>
      </c>
      <c r="M137" s="172">
        <v>7250</v>
      </c>
      <c r="N137" s="177">
        <v>1606</v>
      </c>
      <c r="O137" s="177">
        <v>4552</v>
      </c>
      <c r="P137" s="178">
        <v>1092</v>
      </c>
    </row>
    <row r="138" spans="1:16" x14ac:dyDescent="0.3">
      <c r="A138" s="208">
        <v>5</v>
      </c>
      <c r="B138" s="176" t="s">
        <v>107</v>
      </c>
      <c r="C138" s="176">
        <v>5579</v>
      </c>
      <c r="D138" s="175" t="s">
        <v>187</v>
      </c>
      <c r="E138" s="172">
        <v>7112</v>
      </c>
      <c r="F138" s="177">
        <v>1065</v>
      </c>
      <c r="G138" s="177">
        <v>5062</v>
      </c>
      <c r="H138" s="178">
        <v>985</v>
      </c>
      <c r="I138" s="172">
        <v>7644</v>
      </c>
      <c r="J138" s="177">
        <v>1115</v>
      </c>
      <c r="K138" s="177">
        <v>5405</v>
      </c>
      <c r="L138" s="178">
        <v>1124</v>
      </c>
      <c r="M138" s="172">
        <v>7187</v>
      </c>
      <c r="N138" s="177">
        <v>1089</v>
      </c>
      <c r="O138" s="177">
        <v>5051</v>
      </c>
      <c r="P138" s="178">
        <v>1047</v>
      </c>
    </row>
    <row r="139" spans="1:16" x14ac:dyDescent="0.3">
      <c r="A139" s="208">
        <v>25</v>
      </c>
      <c r="B139" s="176" t="s">
        <v>558</v>
      </c>
      <c r="C139" s="176">
        <v>25377</v>
      </c>
      <c r="D139" s="175" t="s">
        <v>604</v>
      </c>
      <c r="E139" s="172">
        <v>7203</v>
      </c>
      <c r="F139" s="177">
        <v>537</v>
      </c>
      <c r="G139" s="177">
        <v>4274</v>
      </c>
      <c r="H139" s="178">
        <v>2392</v>
      </c>
      <c r="I139" s="172">
        <v>7645</v>
      </c>
      <c r="J139" s="177">
        <v>735</v>
      </c>
      <c r="K139" s="177">
        <v>4418</v>
      </c>
      <c r="L139" s="178">
        <v>2492</v>
      </c>
      <c r="M139" s="172">
        <v>7065</v>
      </c>
      <c r="N139" s="177">
        <v>552</v>
      </c>
      <c r="O139" s="177">
        <v>4139</v>
      </c>
      <c r="P139" s="178">
        <v>2374</v>
      </c>
    </row>
    <row r="140" spans="1:16" x14ac:dyDescent="0.3">
      <c r="A140" s="208">
        <v>5</v>
      </c>
      <c r="B140" s="176" t="s">
        <v>107</v>
      </c>
      <c r="C140" s="176">
        <v>5697</v>
      </c>
      <c r="D140" s="175" t="s">
        <v>211</v>
      </c>
      <c r="E140" s="172">
        <v>7092</v>
      </c>
      <c r="F140" s="177">
        <v>1005</v>
      </c>
      <c r="G140" s="177">
        <v>4221</v>
      </c>
      <c r="H140" s="178">
        <v>1866</v>
      </c>
      <c r="I140" s="172">
        <v>7297</v>
      </c>
      <c r="J140" s="177">
        <v>1060</v>
      </c>
      <c r="K140" s="177">
        <v>4343</v>
      </c>
      <c r="L140" s="178">
        <v>1894</v>
      </c>
      <c r="M140" s="172">
        <v>7059</v>
      </c>
      <c r="N140" s="177">
        <v>989</v>
      </c>
      <c r="O140" s="177">
        <v>4188</v>
      </c>
      <c r="P140" s="178">
        <v>1882</v>
      </c>
    </row>
    <row r="141" spans="1:16" x14ac:dyDescent="0.3">
      <c r="A141" s="208">
        <v>5</v>
      </c>
      <c r="B141" s="176" t="s">
        <v>107</v>
      </c>
      <c r="C141" s="176">
        <v>5664</v>
      </c>
      <c r="D141" s="175" t="s">
        <v>203</v>
      </c>
      <c r="E141" s="172">
        <v>6969</v>
      </c>
      <c r="F141" s="177">
        <v>741</v>
      </c>
      <c r="G141" s="177">
        <v>4706</v>
      </c>
      <c r="H141" s="178">
        <v>1522</v>
      </c>
      <c r="I141" s="172">
        <v>7118</v>
      </c>
      <c r="J141" s="177">
        <v>792</v>
      </c>
      <c r="K141" s="177">
        <v>4760</v>
      </c>
      <c r="L141" s="178">
        <v>1566</v>
      </c>
      <c r="M141" s="172">
        <v>6948</v>
      </c>
      <c r="N141" s="177">
        <v>744</v>
      </c>
      <c r="O141" s="177">
        <v>4685</v>
      </c>
      <c r="P141" s="178">
        <v>1519</v>
      </c>
    </row>
    <row r="142" spans="1:16" x14ac:dyDescent="0.3">
      <c r="A142" s="208">
        <v>8</v>
      </c>
      <c r="B142" s="176" t="s">
        <v>233</v>
      </c>
      <c r="C142" s="176">
        <v>8573</v>
      </c>
      <c r="D142" s="175" t="s">
        <v>247</v>
      </c>
      <c r="E142" s="172">
        <v>6603</v>
      </c>
      <c r="F142" s="177">
        <v>1727</v>
      </c>
      <c r="G142" s="177">
        <v>3264</v>
      </c>
      <c r="H142" s="178">
        <v>1612</v>
      </c>
      <c r="I142" s="172">
        <v>7136</v>
      </c>
      <c r="J142" s="177">
        <v>2090</v>
      </c>
      <c r="K142" s="177">
        <v>3346</v>
      </c>
      <c r="L142" s="178">
        <v>1700</v>
      </c>
      <c r="M142" s="172">
        <v>6834</v>
      </c>
      <c r="N142" s="177">
        <v>1966</v>
      </c>
      <c r="O142" s="177">
        <v>3283</v>
      </c>
      <c r="P142" s="178">
        <v>1585</v>
      </c>
    </row>
    <row r="143" spans="1:16" x14ac:dyDescent="0.3">
      <c r="A143" s="208">
        <v>54</v>
      </c>
      <c r="B143" s="176" t="s">
        <v>856</v>
      </c>
      <c r="C143" s="176">
        <v>54874</v>
      </c>
      <c r="D143" s="175" t="s">
        <v>894</v>
      </c>
      <c r="E143" s="172">
        <v>6151</v>
      </c>
      <c r="F143" s="177">
        <v>1572</v>
      </c>
      <c r="G143" s="177">
        <v>3271</v>
      </c>
      <c r="H143" s="178">
        <v>1308</v>
      </c>
      <c r="I143" s="172">
        <v>7128</v>
      </c>
      <c r="J143" s="177">
        <v>2147</v>
      </c>
      <c r="K143" s="177">
        <v>3532</v>
      </c>
      <c r="L143" s="178">
        <v>1449</v>
      </c>
      <c r="M143" s="172">
        <v>6779</v>
      </c>
      <c r="N143" s="177">
        <v>2005</v>
      </c>
      <c r="O143" s="177">
        <v>3374</v>
      </c>
      <c r="P143" s="178">
        <v>1400</v>
      </c>
    </row>
    <row r="144" spans="1:16" x14ac:dyDescent="0.3">
      <c r="A144" s="208">
        <v>23</v>
      </c>
      <c r="B144" s="176" t="s">
        <v>268</v>
      </c>
      <c r="C144" s="176">
        <v>23417</v>
      </c>
      <c r="D144" s="175" t="s">
        <v>539</v>
      </c>
      <c r="E144" s="172">
        <v>6248</v>
      </c>
      <c r="F144" s="177">
        <v>1785</v>
      </c>
      <c r="G144" s="177">
        <v>2942</v>
      </c>
      <c r="H144" s="178">
        <v>1521</v>
      </c>
      <c r="I144" s="172">
        <v>7455</v>
      </c>
      <c r="J144" s="177">
        <v>2395</v>
      </c>
      <c r="K144" s="177">
        <v>3258</v>
      </c>
      <c r="L144" s="178">
        <v>1802</v>
      </c>
      <c r="M144" s="172">
        <v>6566</v>
      </c>
      <c r="N144" s="177">
        <v>1831</v>
      </c>
      <c r="O144" s="177">
        <v>3111</v>
      </c>
      <c r="P144" s="178">
        <v>1624</v>
      </c>
    </row>
    <row r="145" spans="1:16" x14ac:dyDescent="0.3">
      <c r="A145" s="208">
        <v>15</v>
      </c>
      <c r="B145" s="176" t="s">
        <v>304</v>
      </c>
      <c r="C145" s="176">
        <v>15516</v>
      </c>
      <c r="D145" s="175" t="s">
        <v>366</v>
      </c>
      <c r="E145" s="172">
        <v>6233</v>
      </c>
      <c r="F145" s="177">
        <v>1002</v>
      </c>
      <c r="G145" s="177">
        <v>3616</v>
      </c>
      <c r="H145" s="178">
        <v>1615</v>
      </c>
      <c r="I145" s="172">
        <v>7445</v>
      </c>
      <c r="J145" s="177">
        <v>1548</v>
      </c>
      <c r="K145" s="177">
        <v>4187</v>
      </c>
      <c r="L145" s="178">
        <v>1710</v>
      </c>
      <c r="M145" s="172">
        <v>6536</v>
      </c>
      <c r="N145" s="177">
        <v>1071</v>
      </c>
      <c r="O145" s="177">
        <v>3851</v>
      </c>
      <c r="P145" s="178">
        <v>1614</v>
      </c>
    </row>
    <row r="146" spans="1:16" x14ac:dyDescent="0.3">
      <c r="A146" s="208">
        <v>5</v>
      </c>
      <c r="B146" s="176" t="s">
        <v>107</v>
      </c>
      <c r="C146" s="176">
        <v>5002</v>
      </c>
      <c r="D146" s="176" t="s">
        <v>109</v>
      </c>
      <c r="E146" s="172">
        <v>6551</v>
      </c>
      <c r="F146" s="177">
        <v>446</v>
      </c>
      <c r="G146" s="177">
        <v>5612</v>
      </c>
      <c r="H146" s="178">
        <v>493</v>
      </c>
      <c r="I146" s="172">
        <v>6878</v>
      </c>
      <c r="J146" s="177">
        <v>472</v>
      </c>
      <c r="K146" s="177">
        <v>5842</v>
      </c>
      <c r="L146" s="178">
        <v>564</v>
      </c>
      <c r="M146" s="172">
        <v>6604</v>
      </c>
      <c r="N146" s="177">
        <v>403</v>
      </c>
      <c r="O146" s="177">
        <v>5654</v>
      </c>
      <c r="P146" s="178">
        <v>547</v>
      </c>
    </row>
    <row r="147" spans="1:16" x14ac:dyDescent="0.3">
      <c r="A147" s="208">
        <v>85</v>
      </c>
      <c r="B147" s="176" t="s">
        <v>1105</v>
      </c>
      <c r="C147" s="176">
        <v>85010</v>
      </c>
      <c r="D147" s="175" t="s">
        <v>1107</v>
      </c>
      <c r="E147" s="172">
        <v>6477</v>
      </c>
      <c r="F147" s="177">
        <v>730</v>
      </c>
      <c r="G147" s="177">
        <v>4005</v>
      </c>
      <c r="H147" s="178">
        <v>1742</v>
      </c>
      <c r="I147" s="172">
        <v>7178</v>
      </c>
      <c r="J147" s="177">
        <v>967</v>
      </c>
      <c r="K147" s="177">
        <v>4376</v>
      </c>
      <c r="L147" s="178">
        <v>1835</v>
      </c>
      <c r="M147" s="172">
        <v>6574</v>
      </c>
      <c r="N147" s="177">
        <v>772</v>
      </c>
      <c r="O147" s="177">
        <v>4013</v>
      </c>
      <c r="P147" s="178">
        <v>1789</v>
      </c>
    </row>
    <row r="148" spans="1:16" x14ac:dyDescent="0.3">
      <c r="A148" s="208">
        <v>5</v>
      </c>
      <c r="B148" s="176" t="s">
        <v>107</v>
      </c>
      <c r="C148" s="176">
        <v>5147</v>
      </c>
      <c r="D148" s="175" t="s">
        <v>139</v>
      </c>
      <c r="E148" s="172">
        <v>6316</v>
      </c>
      <c r="F148" s="177">
        <v>949</v>
      </c>
      <c r="G148" s="177">
        <v>4907</v>
      </c>
      <c r="H148" s="178">
        <v>460</v>
      </c>
      <c r="I148" s="172">
        <v>6900</v>
      </c>
      <c r="J148" s="177">
        <v>1080</v>
      </c>
      <c r="K148" s="177">
        <v>5092</v>
      </c>
      <c r="L148" s="178">
        <v>728</v>
      </c>
      <c r="M148" s="172">
        <v>6510</v>
      </c>
      <c r="N148" s="177">
        <v>935</v>
      </c>
      <c r="O148" s="177">
        <v>4955</v>
      </c>
      <c r="P148" s="178">
        <v>620</v>
      </c>
    </row>
    <row r="149" spans="1:16" x14ac:dyDescent="0.3">
      <c r="A149" s="208">
        <v>5</v>
      </c>
      <c r="B149" s="176" t="s">
        <v>107</v>
      </c>
      <c r="C149" s="176">
        <v>5237</v>
      </c>
      <c r="D149" s="175" t="s">
        <v>150</v>
      </c>
      <c r="E149" s="172">
        <v>6517</v>
      </c>
      <c r="F149" s="177">
        <v>379</v>
      </c>
      <c r="G149" s="177">
        <v>4159</v>
      </c>
      <c r="H149" s="178">
        <v>1979</v>
      </c>
      <c r="I149" s="172">
        <v>6648</v>
      </c>
      <c r="J149" s="177">
        <v>402</v>
      </c>
      <c r="K149" s="177">
        <v>4242</v>
      </c>
      <c r="L149" s="178">
        <v>2004</v>
      </c>
      <c r="M149" s="172">
        <v>6548</v>
      </c>
      <c r="N149" s="177">
        <v>361</v>
      </c>
      <c r="O149" s="177">
        <v>4221</v>
      </c>
      <c r="P149" s="178">
        <v>1966</v>
      </c>
    </row>
    <row r="150" spans="1:16" x14ac:dyDescent="0.3">
      <c r="A150" s="208">
        <v>23</v>
      </c>
      <c r="B150" s="176" t="s">
        <v>268</v>
      </c>
      <c r="C150" s="176">
        <v>23660</v>
      </c>
      <c r="D150" s="175" t="s">
        <v>549</v>
      </c>
      <c r="E150" s="172">
        <v>5742</v>
      </c>
      <c r="F150" s="177">
        <v>1327</v>
      </c>
      <c r="G150" s="177">
        <v>2852</v>
      </c>
      <c r="H150" s="178">
        <v>1563</v>
      </c>
      <c r="I150" s="172">
        <v>7278</v>
      </c>
      <c r="J150" s="177">
        <v>1807</v>
      </c>
      <c r="K150" s="177">
        <v>3711</v>
      </c>
      <c r="L150" s="178">
        <v>1760</v>
      </c>
      <c r="M150" s="172">
        <v>6288</v>
      </c>
      <c r="N150" s="177">
        <v>1377</v>
      </c>
      <c r="O150" s="177">
        <v>3384</v>
      </c>
      <c r="P150" s="178">
        <v>1527</v>
      </c>
    </row>
    <row r="151" spans="1:16" x14ac:dyDescent="0.3">
      <c r="A151" s="208">
        <v>5</v>
      </c>
      <c r="B151" s="176" t="s">
        <v>107</v>
      </c>
      <c r="C151" s="176">
        <v>5079</v>
      </c>
      <c r="D151" s="175" t="s">
        <v>124</v>
      </c>
      <c r="E151" s="172">
        <v>6289</v>
      </c>
      <c r="F151" s="177">
        <v>728</v>
      </c>
      <c r="G151" s="177">
        <v>4235</v>
      </c>
      <c r="H151" s="178">
        <v>1326</v>
      </c>
      <c r="I151" s="172">
        <v>6688</v>
      </c>
      <c r="J151" s="177">
        <v>816</v>
      </c>
      <c r="K151" s="177">
        <v>4493</v>
      </c>
      <c r="L151" s="178">
        <v>1379</v>
      </c>
      <c r="M151" s="172">
        <v>6435</v>
      </c>
      <c r="N151" s="177">
        <v>752</v>
      </c>
      <c r="O151" s="177">
        <v>4357</v>
      </c>
      <c r="P151" s="178">
        <v>1326</v>
      </c>
    </row>
    <row r="152" spans="1:16" x14ac:dyDescent="0.3">
      <c r="A152" s="208">
        <v>20</v>
      </c>
      <c r="B152" s="176" t="s">
        <v>504</v>
      </c>
      <c r="C152" s="176">
        <v>20060</v>
      </c>
      <c r="D152" s="175" t="s">
        <v>510</v>
      </c>
      <c r="E152" s="172">
        <v>6265</v>
      </c>
      <c r="F152" s="177">
        <v>528</v>
      </c>
      <c r="G152" s="177">
        <v>5232</v>
      </c>
      <c r="H152" s="178">
        <v>505</v>
      </c>
      <c r="I152" s="172">
        <v>6642</v>
      </c>
      <c r="J152" s="177">
        <v>581</v>
      </c>
      <c r="K152" s="177">
        <v>5397</v>
      </c>
      <c r="L152" s="178">
        <v>664</v>
      </c>
      <c r="M152" s="172">
        <v>6363</v>
      </c>
      <c r="N152" s="177">
        <v>565</v>
      </c>
      <c r="O152" s="177">
        <v>5245</v>
      </c>
      <c r="P152" s="178">
        <v>553</v>
      </c>
    </row>
    <row r="153" spans="1:16" x14ac:dyDescent="0.3">
      <c r="A153" s="208">
        <v>5</v>
      </c>
      <c r="B153" s="176" t="s">
        <v>107</v>
      </c>
      <c r="C153" s="176">
        <v>5887</v>
      </c>
      <c r="D153" s="175" t="s">
        <v>229</v>
      </c>
      <c r="E153" s="172">
        <v>6102</v>
      </c>
      <c r="F153" s="177">
        <v>1257</v>
      </c>
      <c r="G153" s="177">
        <v>3120</v>
      </c>
      <c r="H153" s="178">
        <v>1725</v>
      </c>
      <c r="I153" s="172">
        <v>6642</v>
      </c>
      <c r="J153" s="177">
        <v>1490</v>
      </c>
      <c r="K153" s="177">
        <v>3297</v>
      </c>
      <c r="L153" s="178">
        <v>1855</v>
      </c>
      <c r="M153" s="172">
        <v>6296</v>
      </c>
      <c r="N153" s="177">
        <v>1305</v>
      </c>
      <c r="O153" s="177">
        <v>3177</v>
      </c>
      <c r="P153" s="178">
        <v>1814</v>
      </c>
    </row>
    <row r="154" spans="1:16" x14ac:dyDescent="0.3">
      <c r="A154" s="208">
        <v>68</v>
      </c>
      <c r="B154" s="176" t="s">
        <v>918</v>
      </c>
      <c r="C154" s="176">
        <v>68755</v>
      </c>
      <c r="D154" s="176" t="s">
        <v>985</v>
      </c>
      <c r="E154" s="172">
        <v>5852</v>
      </c>
      <c r="F154" s="177">
        <v>746</v>
      </c>
      <c r="G154" s="177">
        <v>3083</v>
      </c>
      <c r="H154" s="178">
        <v>2023</v>
      </c>
      <c r="I154" s="172">
        <v>6365</v>
      </c>
      <c r="J154" s="177">
        <v>822</v>
      </c>
      <c r="K154" s="177">
        <v>3309</v>
      </c>
      <c r="L154" s="178">
        <v>2234</v>
      </c>
      <c r="M154" s="172">
        <v>6199</v>
      </c>
      <c r="N154" s="177">
        <v>806</v>
      </c>
      <c r="O154" s="177">
        <v>3233</v>
      </c>
      <c r="P154" s="178">
        <v>2160</v>
      </c>
    </row>
    <row r="155" spans="1:16" x14ac:dyDescent="0.3">
      <c r="A155" s="208">
        <v>68</v>
      </c>
      <c r="B155" s="176" t="s">
        <v>918</v>
      </c>
      <c r="C155" s="176">
        <v>68655</v>
      </c>
      <c r="D155" s="175" t="s">
        <v>975</v>
      </c>
      <c r="E155" s="172">
        <v>5992</v>
      </c>
      <c r="F155" s="177">
        <v>510</v>
      </c>
      <c r="G155" s="177">
        <v>4418</v>
      </c>
      <c r="H155" s="178">
        <v>1064</v>
      </c>
      <c r="I155" s="172">
        <v>6434</v>
      </c>
      <c r="J155" s="177">
        <v>508</v>
      </c>
      <c r="K155" s="177">
        <v>4729</v>
      </c>
      <c r="L155" s="178">
        <v>1197</v>
      </c>
      <c r="M155" s="172">
        <v>6130</v>
      </c>
      <c r="N155" s="177">
        <v>516</v>
      </c>
      <c r="O155" s="177">
        <v>4450</v>
      </c>
      <c r="P155" s="178">
        <v>1164</v>
      </c>
    </row>
    <row r="156" spans="1:16" x14ac:dyDescent="0.3">
      <c r="A156" s="208">
        <v>54</v>
      </c>
      <c r="B156" s="176" t="s">
        <v>856</v>
      </c>
      <c r="C156" s="176">
        <v>54405</v>
      </c>
      <c r="D156" s="175" t="s">
        <v>878</v>
      </c>
      <c r="E156" s="172">
        <v>5903</v>
      </c>
      <c r="F156" s="177">
        <v>1176</v>
      </c>
      <c r="G156" s="177">
        <v>3250</v>
      </c>
      <c r="H156" s="178">
        <v>1477</v>
      </c>
      <c r="I156" s="172">
        <v>6315</v>
      </c>
      <c r="J156" s="177">
        <v>1296</v>
      </c>
      <c r="K156" s="177">
        <v>3394</v>
      </c>
      <c r="L156" s="178">
        <v>1625</v>
      </c>
      <c r="M156" s="172">
        <v>6066</v>
      </c>
      <c r="N156" s="177">
        <v>1209</v>
      </c>
      <c r="O156" s="177">
        <v>3298</v>
      </c>
      <c r="P156" s="178">
        <v>1559</v>
      </c>
    </row>
    <row r="157" spans="1:16" x14ac:dyDescent="0.3">
      <c r="A157" s="208">
        <v>5</v>
      </c>
      <c r="B157" s="176" t="s">
        <v>107</v>
      </c>
      <c r="C157" s="176">
        <v>5030</v>
      </c>
      <c r="D157" s="175" t="s">
        <v>112</v>
      </c>
      <c r="E157" s="172">
        <v>6053</v>
      </c>
      <c r="F157" s="177">
        <v>678</v>
      </c>
      <c r="G157" s="177">
        <v>4546</v>
      </c>
      <c r="H157" s="178">
        <v>829</v>
      </c>
      <c r="I157" s="172">
        <v>6305</v>
      </c>
      <c r="J157" s="177">
        <v>750</v>
      </c>
      <c r="K157" s="177">
        <v>4699</v>
      </c>
      <c r="L157" s="178">
        <v>856</v>
      </c>
      <c r="M157" s="172">
        <v>6081</v>
      </c>
      <c r="N157" s="177">
        <v>718</v>
      </c>
      <c r="O157" s="177">
        <v>4512</v>
      </c>
      <c r="P157" s="178">
        <v>851</v>
      </c>
    </row>
    <row r="158" spans="1:16" x14ac:dyDescent="0.3">
      <c r="A158" s="208">
        <v>76</v>
      </c>
      <c r="B158" s="176" t="s">
        <v>1062</v>
      </c>
      <c r="C158" s="176">
        <v>76895</v>
      </c>
      <c r="D158" s="175" t="s">
        <v>1097</v>
      </c>
      <c r="E158" s="172">
        <v>5808</v>
      </c>
      <c r="F158" s="177">
        <v>975</v>
      </c>
      <c r="G158" s="177">
        <v>3759</v>
      </c>
      <c r="H158" s="178">
        <v>1074</v>
      </c>
      <c r="I158" s="172">
        <v>6247</v>
      </c>
      <c r="J158" s="177">
        <v>1230</v>
      </c>
      <c r="K158" s="177">
        <v>3779</v>
      </c>
      <c r="L158" s="178">
        <v>1238</v>
      </c>
      <c r="M158" s="172">
        <v>5947</v>
      </c>
      <c r="N158" s="177">
        <v>1113</v>
      </c>
      <c r="O158" s="177">
        <v>3590</v>
      </c>
      <c r="P158" s="178">
        <v>1244</v>
      </c>
    </row>
    <row r="159" spans="1:16" x14ac:dyDescent="0.3">
      <c r="A159" s="208">
        <v>54</v>
      </c>
      <c r="B159" s="176" t="s">
        <v>856</v>
      </c>
      <c r="C159" s="176">
        <v>54810</v>
      </c>
      <c r="D159" s="175" t="s">
        <v>892</v>
      </c>
      <c r="E159" s="172">
        <v>5360</v>
      </c>
      <c r="F159" s="177">
        <v>1428</v>
      </c>
      <c r="G159" s="177">
        <v>2910</v>
      </c>
      <c r="H159" s="178">
        <v>1022</v>
      </c>
      <c r="I159" s="172">
        <v>6347</v>
      </c>
      <c r="J159" s="177">
        <v>1566</v>
      </c>
      <c r="K159" s="177">
        <v>3460</v>
      </c>
      <c r="L159" s="178">
        <v>1321</v>
      </c>
      <c r="M159" s="172">
        <v>5774</v>
      </c>
      <c r="N159" s="177">
        <v>1332</v>
      </c>
      <c r="O159" s="177">
        <v>3249</v>
      </c>
      <c r="P159" s="178">
        <v>1193</v>
      </c>
    </row>
    <row r="160" spans="1:16" x14ac:dyDescent="0.3">
      <c r="A160" s="208">
        <v>15</v>
      </c>
      <c r="B160" s="176" t="s">
        <v>304</v>
      </c>
      <c r="C160" s="176">
        <v>15646</v>
      </c>
      <c r="D160" s="175" t="s">
        <v>381</v>
      </c>
      <c r="E160" s="172">
        <v>5760</v>
      </c>
      <c r="F160" s="177">
        <v>469</v>
      </c>
      <c r="G160" s="177">
        <v>4583</v>
      </c>
      <c r="H160" s="178">
        <v>708</v>
      </c>
      <c r="I160" s="172">
        <v>6441</v>
      </c>
      <c r="J160" s="177">
        <v>918</v>
      </c>
      <c r="K160" s="177">
        <v>4748</v>
      </c>
      <c r="L160" s="178">
        <v>775</v>
      </c>
      <c r="M160" s="172">
        <v>5769</v>
      </c>
      <c r="N160" s="177">
        <v>425</v>
      </c>
      <c r="O160" s="177">
        <v>4591</v>
      </c>
      <c r="P160" s="178">
        <v>753</v>
      </c>
    </row>
    <row r="161" spans="1:16" x14ac:dyDescent="0.3">
      <c r="A161" s="208">
        <v>81</v>
      </c>
      <c r="B161" s="176" t="s">
        <v>1098</v>
      </c>
      <c r="C161" s="176">
        <v>81794</v>
      </c>
      <c r="D161" s="175" t="s">
        <v>1104</v>
      </c>
      <c r="E161" s="172">
        <v>5035</v>
      </c>
      <c r="F161" s="177">
        <v>1180</v>
      </c>
      <c r="G161" s="177">
        <v>2124</v>
      </c>
      <c r="H161" s="178">
        <v>1731</v>
      </c>
      <c r="I161" s="172">
        <v>5968</v>
      </c>
      <c r="J161" s="177">
        <v>1233</v>
      </c>
      <c r="K161" s="177">
        <v>2425</v>
      </c>
      <c r="L161" s="178">
        <v>2310</v>
      </c>
      <c r="M161" s="172">
        <v>5438</v>
      </c>
      <c r="N161" s="177">
        <v>1230</v>
      </c>
      <c r="O161" s="177">
        <v>2208</v>
      </c>
      <c r="P161" s="178">
        <v>2000</v>
      </c>
    </row>
    <row r="162" spans="1:16" x14ac:dyDescent="0.3">
      <c r="A162" s="208">
        <v>50</v>
      </c>
      <c r="B162" s="176" t="s">
        <v>777</v>
      </c>
      <c r="C162" s="176">
        <v>50573</v>
      </c>
      <c r="D162" s="175" t="s">
        <v>796</v>
      </c>
      <c r="E162" s="172">
        <v>5453</v>
      </c>
      <c r="F162" s="177">
        <v>1213</v>
      </c>
      <c r="G162" s="177">
        <v>3429</v>
      </c>
      <c r="H162" s="178">
        <v>811</v>
      </c>
      <c r="I162" s="172">
        <v>5843</v>
      </c>
      <c r="J162" s="177">
        <v>1236</v>
      </c>
      <c r="K162" s="177">
        <v>3718</v>
      </c>
      <c r="L162" s="178">
        <v>889</v>
      </c>
      <c r="M162" s="172">
        <v>5640</v>
      </c>
      <c r="N162" s="177">
        <v>1239</v>
      </c>
      <c r="O162" s="177">
        <v>3576</v>
      </c>
      <c r="P162" s="178">
        <v>825</v>
      </c>
    </row>
    <row r="163" spans="1:16" x14ac:dyDescent="0.3">
      <c r="A163" s="208">
        <v>17</v>
      </c>
      <c r="B163" s="176" t="s">
        <v>134</v>
      </c>
      <c r="C163" s="176">
        <v>17873</v>
      </c>
      <c r="D163" s="175" t="s">
        <v>449</v>
      </c>
      <c r="E163" s="172">
        <v>5538</v>
      </c>
      <c r="F163" s="177">
        <v>750</v>
      </c>
      <c r="G163" s="177">
        <v>3064</v>
      </c>
      <c r="H163" s="178">
        <v>1724</v>
      </c>
      <c r="I163" s="172">
        <v>6241</v>
      </c>
      <c r="J163" s="177">
        <v>967</v>
      </c>
      <c r="K163" s="177">
        <v>3447</v>
      </c>
      <c r="L163" s="178">
        <v>1827</v>
      </c>
      <c r="M163" s="172">
        <v>5653</v>
      </c>
      <c r="N163" s="177">
        <v>776</v>
      </c>
      <c r="O163" s="177">
        <v>3101</v>
      </c>
      <c r="P163" s="178">
        <v>1776</v>
      </c>
    </row>
    <row r="164" spans="1:16" x14ac:dyDescent="0.3">
      <c r="A164" s="208">
        <v>23</v>
      </c>
      <c r="B164" s="176" t="s">
        <v>268</v>
      </c>
      <c r="C164" s="176">
        <v>23555</v>
      </c>
      <c r="D164" s="175" t="s">
        <v>544</v>
      </c>
      <c r="E164" s="172">
        <v>5167</v>
      </c>
      <c r="F164" s="177">
        <v>952</v>
      </c>
      <c r="G164" s="177">
        <v>3283</v>
      </c>
      <c r="H164" s="178">
        <v>932</v>
      </c>
      <c r="I164" s="172">
        <v>6078</v>
      </c>
      <c r="J164" s="177">
        <v>1023</v>
      </c>
      <c r="K164" s="177">
        <v>3867</v>
      </c>
      <c r="L164" s="178">
        <v>1188</v>
      </c>
      <c r="M164" s="172">
        <v>5591</v>
      </c>
      <c r="N164" s="177">
        <v>981</v>
      </c>
      <c r="O164" s="177">
        <v>3524</v>
      </c>
      <c r="P164" s="178">
        <v>1086</v>
      </c>
    </row>
    <row r="165" spans="1:16" x14ac:dyDescent="0.3">
      <c r="A165" s="208">
        <v>25</v>
      </c>
      <c r="B165" s="176" t="s">
        <v>558</v>
      </c>
      <c r="C165" s="176">
        <v>25875</v>
      </c>
      <c r="D165" s="175" t="s">
        <v>664</v>
      </c>
      <c r="E165" s="172">
        <v>5415</v>
      </c>
      <c r="F165" s="177">
        <v>697</v>
      </c>
      <c r="G165" s="177">
        <v>2555</v>
      </c>
      <c r="H165" s="178">
        <v>2163</v>
      </c>
      <c r="I165" s="172">
        <v>6356</v>
      </c>
      <c r="J165" s="177">
        <v>1265</v>
      </c>
      <c r="K165" s="177">
        <v>2847</v>
      </c>
      <c r="L165" s="178">
        <v>2244</v>
      </c>
      <c r="M165" s="172">
        <v>5508</v>
      </c>
      <c r="N165" s="177">
        <v>735</v>
      </c>
      <c r="O165" s="177">
        <v>2605</v>
      </c>
      <c r="P165" s="178">
        <v>2168</v>
      </c>
    </row>
    <row r="166" spans="1:16" x14ac:dyDescent="0.3">
      <c r="A166" s="208">
        <v>76</v>
      </c>
      <c r="B166" s="176" t="s">
        <v>1062</v>
      </c>
      <c r="C166" s="176">
        <v>76318</v>
      </c>
      <c r="D166" s="175" t="s">
        <v>1080</v>
      </c>
      <c r="E166" s="172">
        <v>5098</v>
      </c>
      <c r="F166" s="177">
        <v>562</v>
      </c>
      <c r="G166" s="177">
        <v>3620</v>
      </c>
      <c r="H166" s="178">
        <v>916</v>
      </c>
      <c r="I166" s="172">
        <v>6062</v>
      </c>
      <c r="J166" s="177">
        <v>1451</v>
      </c>
      <c r="K166" s="177">
        <v>3673</v>
      </c>
      <c r="L166" s="178">
        <v>938</v>
      </c>
      <c r="M166" s="172">
        <v>5471</v>
      </c>
      <c r="N166" s="177">
        <v>961</v>
      </c>
      <c r="O166" s="177">
        <v>3613</v>
      </c>
      <c r="P166" s="178">
        <v>897</v>
      </c>
    </row>
    <row r="167" spans="1:16" x14ac:dyDescent="0.3">
      <c r="A167" s="208">
        <v>19</v>
      </c>
      <c r="B167" s="176" t="s">
        <v>467</v>
      </c>
      <c r="C167" s="176">
        <v>19142</v>
      </c>
      <c r="D167" s="175" t="s">
        <v>474</v>
      </c>
      <c r="E167" s="172">
        <v>5284</v>
      </c>
      <c r="F167" s="177">
        <v>774</v>
      </c>
      <c r="G167" s="177">
        <v>4170</v>
      </c>
      <c r="H167" s="178">
        <v>340</v>
      </c>
      <c r="I167" s="172">
        <v>5332</v>
      </c>
      <c r="J167" s="177">
        <v>841</v>
      </c>
      <c r="K167" s="177">
        <v>4022</v>
      </c>
      <c r="L167" s="178">
        <v>469</v>
      </c>
      <c r="M167" s="172">
        <v>5299</v>
      </c>
      <c r="N167" s="177">
        <v>809</v>
      </c>
      <c r="O167" s="177">
        <v>4050</v>
      </c>
      <c r="P167" s="178">
        <v>440</v>
      </c>
    </row>
    <row r="168" spans="1:16" x14ac:dyDescent="0.3">
      <c r="A168" s="208">
        <v>13</v>
      </c>
      <c r="B168" s="176" t="s">
        <v>257</v>
      </c>
      <c r="C168" s="176">
        <v>13688</v>
      </c>
      <c r="D168" s="175" t="s">
        <v>295</v>
      </c>
      <c r="E168" s="172">
        <v>5113</v>
      </c>
      <c r="F168" s="177">
        <v>670</v>
      </c>
      <c r="G168" s="177">
        <v>3579</v>
      </c>
      <c r="H168" s="178">
        <v>864</v>
      </c>
      <c r="I168" s="172">
        <v>5542</v>
      </c>
      <c r="J168" s="177">
        <v>714</v>
      </c>
      <c r="K168" s="177">
        <v>3718</v>
      </c>
      <c r="L168" s="178">
        <v>1110</v>
      </c>
      <c r="M168" s="172">
        <v>5225</v>
      </c>
      <c r="N168" s="177">
        <v>712</v>
      </c>
      <c r="O168" s="177">
        <v>3497</v>
      </c>
      <c r="P168" s="178">
        <v>1016</v>
      </c>
    </row>
    <row r="169" spans="1:16" x14ac:dyDescent="0.3">
      <c r="A169" s="208">
        <v>20</v>
      </c>
      <c r="B169" s="176" t="s">
        <v>504</v>
      </c>
      <c r="C169" s="176">
        <v>20013</v>
      </c>
      <c r="D169" s="175" t="s">
        <v>507</v>
      </c>
      <c r="E169" s="172">
        <v>4519</v>
      </c>
      <c r="F169" s="177">
        <v>1025</v>
      </c>
      <c r="G169" s="177">
        <v>2413</v>
      </c>
      <c r="H169" s="178">
        <v>1081</v>
      </c>
      <c r="I169" s="172">
        <v>11032</v>
      </c>
      <c r="J169" s="177">
        <v>6723</v>
      </c>
      <c r="K169" s="177">
        <v>2777</v>
      </c>
      <c r="L169" s="178">
        <v>1532</v>
      </c>
      <c r="M169" s="172">
        <v>5237</v>
      </c>
      <c r="N169" s="177">
        <v>1179</v>
      </c>
      <c r="O169" s="177">
        <v>2595</v>
      </c>
      <c r="P169" s="178">
        <v>1463</v>
      </c>
    </row>
    <row r="170" spans="1:16" x14ac:dyDescent="0.3">
      <c r="A170" s="208">
        <v>47</v>
      </c>
      <c r="B170" s="176" t="s">
        <v>748</v>
      </c>
      <c r="C170" s="176">
        <v>47288</v>
      </c>
      <c r="D170" s="175" t="s">
        <v>759</v>
      </c>
      <c r="E170" s="172">
        <v>4924</v>
      </c>
      <c r="F170" s="177">
        <v>968</v>
      </c>
      <c r="G170" s="177">
        <v>2481</v>
      </c>
      <c r="H170" s="178">
        <v>1475</v>
      </c>
      <c r="I170" s="172">
        <v>5496</v>
      </c>
      <c r="J170" s="177">
        <v>1061</v>
      </c>
      <c r="K170" s="177">
        <v>2630</v>
      </c>
      <c r="L170" s="178">
        <v>1805</v>
      </c>
      <c r="M170" s="172">
        <v>5026</v>
      </c>
      <c r="N170" s="177">
        <v>975</v>
      </c>
      <c r="O170" s="177">
        <v>2495</v>
      </c>
      <c r="P170" s="178">
        <v>1556</v>
      </c>
    </row>
    <row r="171" spans="1:16" x14ac:dyDescent="0.3">
      <c r="A171" s="208">
        <v>15</v>
      </c>
      <c r="B171" s="176" t="s">
        <v>304</v>
      </c>
      <c r="C171" s="176">
        <v>15104</v>
      </c>
      <c r="D171" s="175" t="s">
        <v>304</v>
      </c>
      <c r="E171" s="172">
        <v>5495</v>
      </c>
      <c r="F171" s="177">
        <v>806</v>
      </c>
      <c r="G171" s="177">
        <v>4324</v>
      </c>
      <c r="H171" s="178">
        <v>365</v>
      </c>
      <c r="I171" s="172">
        <v>5215</v>
      </c>
      <c r="J171" s="177">
        <v>845</v>
      </c>
      <c r="K171" s="177">
        <v>3940</v>
      </c>
      <c r="L171" s="178">
        <v>430</v>
      </c>
      <c r="M171" s="172">
        <v>5264</v>
      </c>
      <c r="N171" s="177">
        <v>797</v>
      </c>
      <c r="O171" s="177">
        <v>4038</v>
      </c>
      <c r="P171" s="178">
        <v>429</v>
      </c>
    </row>
    <row r="172" spans="1:16" x14ac:dyDescent="0.3">
      <c r="A172" s="208">
        <v>25</v>
      </c>
      <c r="B172" s="176" t="s">
        <v>558</v>
      </c>
      <c r="C172" s="176">
        <v>25386</v>
      </c>
      <c r="D172" s="175" t="s">
        <v>605</v>
      </c>
      <c r="E172" s="172">
        <v>5126</v>
      </c>
      <c r="F172" s="177">
        <v>607</v>
      </c>
      <c r="G172" s="177">
        <v>2464</v>
      </c>
      <c r="H172" s="178">
        <v>2055</v>
      </c>
      <c r="I172" s="172">
        <v>5806</v>
      </c>
      <c r="J172" s="177">
        <v>1111</v>
      </c>
      <c r="K172" s="177">
        <v>2491</v>
      </c>
      <c r="L172" s="178">
        <v>2204</v>
      </c>
      <c r="M172" s="172">
        <v>5153</v>
      </c>
      <c r="N172" s="177">
        <v>632</v>
      </c>
      <c r="O172" s="177">
        <v>2418</v>
      </c>
      <c r="P172" s="178">
        <v>2103</v>
      </c>
    </row>
    <row r="173" spans="1:16" x14ac:dyDescent="0.3">
      <c r="A173" s="208">
        <v>68</v>
      </c>
      <c r="B173" s="176" t="s">
        <v>918</v>
      </c>
      <c r="C173" s="176">
        <v>68077</v>
      </c>
      <c r="D173" s="175" t="s">
        <v>124</v>
      </c>
      <c r="E173" s="172">
        <v>4943</v>
      </c>
      <c r="F173" s="177">
        <v>505</v>
      </c>
      <c r="G173" s="177">
        <v>2629</v>
      </c>
      <c r="H173" s="178">
        <v>1809</v>
      </c>
      <c r="I173" s="172">
        <v>5417</v>
      </c>
      <c r="J173" s="177">
        <v>536</v>
      </c>
      <c r="K173" s="177">
        <v>2960</v>
      </c>
      <c r="L173" s="178">
        <v>1921</v>
      </c>
      <c r="M173" s="172">
        <v>5184</v>
      </c>
      <c r="N173" s="177">
        <v>531</v>
      </c>
      <c r="O173" s="177">
        <v>2771</v>
      </c>
      <c r="P173" s="178">
        <v>1882</v>
      </c>
    </row>
    <row r="174" spans="1:16" x14ac:dyDescent="0.3">
      <c r="A174" s="208">
        <v>18</v>
      </c>
      <c r="B174" s="176" t="s">
        <v>451</v>
      </c>
      <c r="C174" s="176">
        <v>18753</v>
      </c>
      <c r="D174" s="175" t="s">
        <v>464</v>
      </c>
      <c r="E174" s="172">
        <v>4517</v>
      </c>
      <c r="F174" s="177">
        <v>1169</v>
      </c>
      <c r="G174" s="177">
        <v>2122</v>
      </c>
      <c r="H174" s="178">
        <v>1226</v>
      </c>
      <c r="I174" s="172">
        <v>5223</v>
      </c>
      <c r="J174" s="177">
        <v>1205</v>
      </c>
      <c r="K174" s="177">
        <v>2444</v>
      </c>
      <c r="L174" s="178">
        <v>1574</v>
      </c>
      <c r="M174" s="172">
        <v>5064</v>
      </c>
      <c r="N174" s="177">
        <v>1200</v>
      </c>
      <c r="O174" s="177">
        <v>2356</v>
      </c>
      <c r="P174" s="178">
        <v>1508</v>
      </c>
    </row>
    <row r="175" spans="1:16" x14ac:dyDescent="0.3">
      <c r="A175" s="208">
        <v>41</v>
      </c>
      <c r="B175" s="176" t="s">
        <v>699</v>
      </c>
      <c r="C175" s="176">
        <v>41396</v>
      </c>
      <c r="D175" s="175" t="s">
        <v>716</v>
      </c>
      <c r="E175" s="172">
        <v>4810</v>
      </c>
      <c r="F175" s="177">
        <v>1508</v>
      </c>
      <c r="G175" s="177">
        <v>1635</v>
      </c>
      <c r="H175" s="178">
        <v>1667</v>
      </c>
      <c r="I175" s="172">
        <v>5240</v>
      </c>
      <c r="J175" s="177">
        <v>1445</v>
      </c>
      <c r="K175" s="177">
        <v>1923</v>
      </c>
      <c r="L175" s="178">
        <v>1872</v>
      </c>
      <c r="M175" s="172">
        <v>4990</v>
      </c>
      <c r="N175" s="177">
        <v>1425</v>
      </c>
      <c r="O175" s="177">
        <v>1817</v>
      </c>
      <c r="P175" s="178">
        <v>1748</v>
      </c>
    </row>
    <row r="176" spans="1:16" x14ac:dyDescent="0.3">
      <c r="A176" s="208">
        <v>5</v>
      </c>
      <c r="B176" s="176" t="s">
        <v>107</v>
      </c>
      <c r="C176" s="176">
        <v>5400</v>
      </c>
      <c r="D176" s="175" t="s">
        <v>173</v>
      </c>
      <c r="E176" s="172">
        <v>5129</v>
      </c>
      <c r="F176" s="177">
        <v>512</v>
      </c>
      <c r="G176" s="177">
        <v>3106</v>
      </c>
      <c r="H176" s="178">
        <v>1511</v>
      </c>
      <c r="I176" s="172">
        <v>5345</v>
      </c>
      <c r="J176" s="177">
        <v>589</v>
      </c>
      <c r="K176" s="177">
        <v>3250</v>
      </c>
      <c r="L176" s="178">
        <v>1506</v>
      </c>
      <c r="M176" s="172">
        <v>5081</v>
      </c>
      <c r="N176" s="177">
        <v>512</v>
      </c>
      <c r="O176" s="177">
        <v>3078</v>
      </c>
      <c r="P176" s="178">
        <v>1491</v>
      </c>
    </row>
    <row r="177" spans="1:16" x14ac:dyDescent="0.3">
      <c r="A177" s="208">
        <v>76</v>
      </c>
      <c r="B177" s="176" t="s">
        <v>1062</v>
      </c>
      <c r="C177" s="176">
        <v>76622</v>
      </c>
      <c r="D177" s="175" t="s">
        <v>1087</v>
      </c>
      <c r="E177" s="172">
        <v>4154</v>
      </c>
      <c r="F177" s="177">
        <v>943</v>
      </c>
      <c r="G177" s="177">
        <v>1905</v>
      </c>
      <c r="H177" s="178">
        <v>1306</v>
      </c>
      <c r="I177" s="172">
        <v>5540</v>
      </c>
      <c r="J177" s="177">
        <v>1687</v>
      </c>
      <c r="K177" s="177">
        <v>2321</v>
      </c>
      <c r="L177" s="178">
        <v>1532</v>
      </c>
      <c r="M177" s="172">
        <v>4939</v>
      </c>
      <c r="N177" s="177">
        <v>1386</v>
      </c>
      <c r="O177" s="177">
        <v>2134</v>
      </c>
      <c r="P177" s="178">
        <v>1419</v>
      </c>
    </row>
    <row r="178" spans="1:16" x14ac:dyDescent="0.3">
      <c r="A178" s="208">
        <v>76</v>
      </c>
      <c r="B178" s="176" t="s">
        <v>1062</v>
      </c>
      <c r="C178" s="176">
        <v>76248</v>
      </c>
      <c r="D178" s="176" t="s">
        <v>1076</v>
      </c>
      <c r="E178" s="172">
        <v>4867</v>
      </c>
      <c r="F178" s="177">
        <v>671</v>
      </c>
      <c r="G178" s="177">
        <v>2662</v>
      </c>
      <c r="H178" s="178">
        <v>1534</v>
      </c>
      <c r="I178" s="172">
        <v>5155</v>
      </c>
      <c r="J178" s="177">
        <v>733</v>
      </c>
      <c r="K178" s="177">
        <v>2763</v>
      </c>
      <c r="L178" s="178">
        <v>1659</v>
      </c>
      <c r="M178" s="172">
        <v>5073</v>
      </c>
      <c r="N178" s="177">
        <v>717</v>
      </c>
      <c r="O178" s="177">
        <v>2668</v>
      </c>
      <c r="P178" s="178">
        <v>1688</v>
      </c>
    </row>
    <row r="179" spans="1:16" x14ac:dyDescent="0.3">
      <c r="A179" s="208">
        <v>68</v>
      </c>
      <c r="B179" s="176" t="s">
        <v>918</v>
      </c>
      <c r="C179" s="176">
        <v>68575</v>
      </c>
      <c r="D179" s="175" t="s">
        <v>974</v>
      </c>
      <c r="E179" s="172">
        <v>4987</v>
      </c>
      <c r="F179" s="177">
        <v>596</v>
      </c>
      <c r="G179" s="177">
        <v>3974</v>
      </c>
      <c r="H179" s="178">
        <v>417</v>
      </c>
      <c r="I179" s="172">
        <v>5365</v>
      </c>
      <c r="J179" s="177">
        <v>638</v>
      </c>
      <c r="K179" s="177">
        <v>4237</v>
      </c>
      <c r="L179" s="178">
        <v>490</v>
      </c>
      <c r="M179" s="172">
        <v>5007</v>
      </c>
      <c r="N179" s="177">
        <v>635</v>
      </c>
      <c r="O179" s="177">
        <v>3919</v>
      </c>
      <c r="P179" s="178">
        <v>453</v>
      </c>
    </row>
    <row r="180" spans="1:16" x14ac:dyDescent="0.3">
      <c r="A180" s="208">
        <v>44</v>
      </c>
      <c r="B180" s="176" t="s">
        <v>734</v>
      </c>
      <c r="C180" s="176">
        <v>44650</v>
      </c>
      <c r="D180" s="175" t="s">
        <v>745</v>
      </c>
      <c r="E180" s="172">
        <v>4003</v>
      </c>
      <c r="F180" s="177">
        <v>1167</v>
      </c>
      <c r="G180" s="177">
        <v>1766</v>
      </c>
      <c r="H180" s="178">
        <v>1070</v>
      </c>
      <c r="I180" s="172">
        <v>5171</v>
      </c>
      <c r="J180" s="177">
        <v>1473</v>
      </c>
      <c r="K180" s="177">
        <v>2281</v>
      </c>
      <c r="L180" s="178">
        <v>1417</v>
      </c>
      <c r="M180" s="172">
        <v>4679</v>
      </c>
      <c r="N180" s="177">
        <v>1374</v>
      </c>
      <c r="O180" s="177">
        <v>2189</v>
      </c>
      <c r="P180" s="178">
        <v>1116</v>
      </c>
    </row>
    <row r="181" spans="1:16" x14ac:dyDescent="0.3">
      <c r="A181" s="208">
        <v>23</v>
      </c>
      <c r="B181" s="176" t="s">
        <v>268</v>
      </c>
      <c r="C181" s="176">
        <v>23807</v>
      </c>
      <c r="D181" s="175" t="s">
        <v>555</v>
      </c>
      <c r="E181" s="172">
        <v>3657</v>
      </c>
      <c r="F181" s="177">
        <v>1530</v>
      </c>
      <c r="G181" s="177">
        <v>1161</v>
      </c>
      <c r="H181" s="178">
        <v>966</v>
      </c>
      <c r="I181" s="172">
        <v>5400</v>
      </c>
      <c r="J181" s="177">
        <v>1918</v>
      </c>
      <c r="K181" s="177">
        <v>1859</v>
      </c>
      <c r="L181" s="178">
        <v>1623</v>
      </c>
      <c r="M181" s="172">
        <v>4640</v>
      </c>
      <c r="N181" s="177">
        <v>1790</v>
      </c>
      <c r="O181" s="177">
        <v>1521</v>
      </c>
      <c r="P181" s="178">
        <v>1329</v>
      </c>
    </row>
    <row r="182" spans="1:16" x14ac:dyDescent="0.3">
      <c r="A182" s="208">
        <v>44</v>
      </c>
      <c r="B182" s="176" t="s">
        <v>734</v>
      </c>
      <c r="C182" s="176">
        <v>44560</v>
      </c>
      <c r="D182" s="175" t="s">
        <v>744</v>
      </c>
      <c r="E182" s="172">
        <v>2487</v>
      </c>
      <c r="F182" s="177">
        <v>1738</v>
      </c>
      <c r="G182" s="177">
        <v>484</v>
      </c>
      <c r="H182" s="178">
        <v>265</v>
      </c>
      <c r="I182" s="172">
        <v>4936</v>
      </c>
      <c r="J182" s="177">
        <v>2174</v>
      </c>
      <c r="K182" s="177">
        <v>827</v>
      </c>
      <c r="L182" s="178">
        <v>1935</v>
      </c>
      <c r="M182" s="172">
        <v>3814</v>
      </c>
      <c r="N182" s="177">
        <v>2165</v>
      </c>
      <c r="O182" s="177">
        <v>805</v>
      </c>
      <c r="P182" s="178">
        <v>844</v>
      </c>
    </row>
    <row r="183" spans="1:16" x14ac:dyDescent="0.3">
      <c r="A183" s="208">
        <v>86</v>
      </c>
      <c r="B183" s="176" t="s">
        <v>1123</v>
      </c>
      <c r="C183" s="176">
        <v>86320</v>
      </c>
      <c r="D183" s="175" t="s">
        <v>1125</v>
      </c>
      <c r="E183" s="172">
        <v>4212</v>
      </c>
      <c r="F183" s="177">
        <v>1003</v>
      </c>
      <c r="G183" s="177">
        <v>2314</v>
      </c>
      <c r="H183" s="178">
        <v>895</v>
      </c>
      <c r="I183" s="172">
        <v>5033</v>
      </c>
      <c r="J183" s="177">
        <v>1096</v>
      </c>
      <c r="K183" s="177">
        <v>2701</v>
      </c>
      <c r="L183" s="178">
        <v>1236</v>
      </c>
      <c r="M183" s="172">
        <v>4858</v>
      </c>
      <c r="N183" s="177">
        <v>1031</v>
      </c>
      <c r="O183" s="177">
        <v>2634</v>
      </c>
      <c r="P183" s="178">
        <v>1193</v>
      </c>
    </row>
    <row r="184" spans="1:16" x14ac:dyDescent="0.3">
      <c r="A184" s="208">
        <v>27</v>
      </c>
      <c r="B184" s="176" t="s">
        <v>669</v>
      </c>
      <c r="C184" s="176">
        <v>27361</v>
      </c>
      <c r="D184" s="175" t="s">
        <v>684</v>
      </c>
      <c r="E184" s="172">
        <v>4550</v>
      </c>
      <c r="F184" s="177">
        <v>765</v>
      </c>
      <c r="G184" s="177">
        <v>2752</v>
      </c>
      <c r="H184" s="178">
        <v>1033</v>
      </c>
      <c r="I184" s="172">
        <v>4991</v>
      </c>
      <c r="J184" s="177">
        <v>822</v>
      </c>
      <c r="K184" s="177">
        <v>2800</v>
      </c>
      <c r="L184" s="178">
        <v>1369</v>
      </c>
      <c r="M184" s="172">
        <v>4665</v>
      </c>
      <c r="N184" s="177">
        <v>813</v>
      </c>
      <c r="O184" s="177">
        <v>2663</v>
      </c>
      <c r="P184" s="178">
        <v>1189</v>
      </c>
    </row>
    <row r="185" spans="1:16" x14ac:dyDescent="0.3">
      <c r="A185" s="208">
        <v>73</v>
      </c>
      <c r="B185" s="176" t="s">
        <v>1016</v>
      </c>
      <c r="C185" s="176">
        <v>73449</v>
      </c>
      <c r="D185" s="175" t="s">
        <v>1043</v>
      </c>
      <c r="E185" s="172">
        <v>4560</v>
      </c>
      <c r="F185" s="177">
        <v>980</v>
      </c>
      <c r="G185" s="177">
        <v>2074</v>
      </c>
      <c r="H185" s="178">
        <v>1506</v>
      </c>
      <c r="I185" s="172">
        <v>5258</v>
      </c>
      <c r="J185" s="177">
        <v>1282</v>
      </c>
      <c r="K185" s="177">
        <v>2336</v>
      </c>
      <c r="L185" s="178">
        <v>1640</v>
      </c>
      <c r="M185" s="172">
        <v>4780</v>
      </c>
      <c r="N185" s="177">
        <v>992</v>
      </c>
      <c r="O185" s="177">
        <v>2206</v>
      </c>
      <c r="P185" s="178">
        <v>1582</v>
      </c>
    </row>
    <row r="186" spans="1:16" x14ac:dyDescent="0.3">
      <c r="A186" s="208">
        <v>68</v>
      </c>
      <c r="B186" s="176" t="s">
        <v>918</v>
      </c>
      <c r="C186" s="176">
        <v>68406</v>
      </c>
      <c r="D186" s="175" t="s">
        <v>957</v>
      </c>
      <c r="E186" s="172">
        <v>4699</v>
      </c>
      <c r="F186" s="177">
        <v>657</v>
      </c>
      <c r="G186" s="177">
        <v>2701</v>
      </c>
      <c r="H186" s="178">
        <v>1341</v>
      </c>
      <c r="I186" s="172">
        <v>4950</v>
      </c>
      <c r="J186" s="177">
        <v>692</v>
      </c>
      <c r="K186" s="177">
        <v>2849</v>
      </c>
      <c r="L186" s="178">
        <v>1409</v>
      </c>
      <c r="M186" s="172">
        <v>4799</v>
      </c>
      <c r="N186" s="177">
        <v>660</v>
      </c>
      <c r="O186" s="177">
        <v>2762</v>
      </c>
      <c r="P186" s="178">
        <v>1377</v>
      </c>
    </row>
    <row r="187" spans="1:16" x14ac:dyDescent="0.3">
      <c r="A187" s="208">
        <v>76</v>
      </c>
      <c r="B187" s="176" t="s">
        <v>1062</v>
      </c>
      <c r="C187" s="176">
        <v>76122</v>
      </c>
      <c r="D187" s="175" t="s">
        <v>1070</v>
      </c>
      <c r="E187" s="172">
        <v>3583</v>
      </c>
      <c r="F187" s="177">
        <v>543</v>
      </c>
      <c r="G187" s="177">
        <v>1716</v>
      </c>
      <c r="H187" s="178">
        <v>1324</v>
      </c>
      <c r="I187" s="172">
        <v>5317</v>
      </c>
      <c r="J187" s="177">
        <v>2236</v>
      </c>
      <c r="K187" s="177">
        <v>1665</v>
      </c>
      <c r="L187" s="178">
        <v>1416</v>
      </c>
      <c r="M187" s="172">
        <v>4661</v>
      </c>
      <c r="N187" s="177">
        <v>1696</v>
      </c>
      <c r="O187" s="177">
        <v>1614</v>
      </c>
      <c r="P187" s="178">
        <v>1351</v>
      </c>
    </row>
    <row r="188" spans="1:16" x14ac:dyDescent="0.3">
      <c r="A188" s="208">
        <v>66</v>
      </c>
      <c r="B188" s="176" t="s">
        <v>443</v>
      </c>
      <c r="C188" s="176">
        <v>66400</v>
      </c>
      <c r="D188" s="175" t="s">
        <v>911</v>
      </c>
      <c r="E188" s="172">
        <v>4624</v>
      </c>
      <c r="F188" s="177">
        <v>728</v>
      </c>
      <c r="G188" s="177">
        <v>2954</v>
      </c>
      <c r="H188" s="178">
        <v>942</v>
      </c>
      <c r="I188" s="172">
        <v>5013</v>
      </c>
      <c r="J188" s="177">
        <v>984</v>
      </c>
      <c r="K188" s="177">
        <v>3008</v>
      </c>
      <c r="L188" s="178">
        <v>1021</v>
      </c>
      <c r="M188" s="172">
        <v>4666</v>
      </c>
      <c r="N188" s="177">
        <v>756</v>
      </c>
      <c r="O188" s="177">
        <v>2944</v>
      </c>
      <c r="P188" s="178">
        <v>966</v>
      </c>
    </row>
    <row r="189" spans="1:16" x14ac:dyDescent="0.3">
      <c r="A189" s="208">
        <v>25</v>
      </c>
      <c r="B189" s="176" t="s">
        <v>558</v>
      </c>
      <c r="C189" s="176">
        <v>25740</v>
      </c>
      <c r="D189" s="175" t="s">
        <v>636</v>
      </c>
      <c r="E189" s="172">
        <v>4621</v>
      </c>
      <c r="F189" s="177">
        <v>812</v>
      </c>
      <c r="G189" s="177">
        <v>2518</v>
      </c>
      <c r="H189" s="178">
        <v>1291</v>
      </c>
      <c r="I189" s="172">
        <v>5186</v>
      </c>
      <c r="J189" s="177">
        <v>1040</v>
      </c>
      <c r="K189" s="177">
        <v>2687</v>
      </c>
      <c r="L189" s="178">
        <v>1459</v>
      </c>
      <c r="M189" s="172">
        <v>4569</v>
      </c>
      <c r="N189" s="177">
        <v>655</v>
      </c>
      <c r="O189" s="177">
        <v>2601</v>
      </c>
      <c r="P189" s="178">
        <v>1313</v>
      </c>
    </row>
    <row r="190" spans="1:16" x14ac:dyDescent="0.3">
      <c r="A190" s="208">
        <v>85</v>
      </c>
      <c r="B190" s="176" t="s">
        <v>1105</v>
      </c>
      <c r="C190" s="176">
        <v>85410</v>
      </c>
      <c r="D190" s="175" t="s">
        <v>1121</v>
      </c>
      <c r="E190" s="172">
        <v>4400</v>
      </c>
      <c r="F190" s="177">
        <v>711</v>
      </c>
      <c r="G190" s="177">
        <v>2696</v>
      </c>
      <c r="H190" s="178">
        <v>993</v>
      </c>
      <c r="I190" s="172">
        <v>5016</v>
      </c>
      <c r="J190" s="177">
        <v>952</v>
      </c>
      <c r="K190" s="177">
        <v>3001</v>
      </c>
      <c r="L190" s="178">
        <v>1063</v>
      </c>
      <c r="M190" s="172">
        <v>4646</v>
      </c>
      <c r="N190" s="177">
        <v>754</v>
      </c>
      <c r="O190" s="177">
        <v>2871</v>
      </c>
      <c r="P190" s="178">
        <v>1021</v>
      </c>
    </row>
    <row r="191" spans="1:16" x14ac:dyDescent="0.3">
      <c r="A191" s="208">
        <v>5</v>
      </c>
      <c r="B191" s="176" t="s">
        <v>107</v>
      </c>
      <c r="C191" s="176">
        <v>5034</v>
      </c>
      <c r="D191" s="175" t="s">
        <v>114</v>
      </c>
      <c r="E191" s="172">
        <v>4648</v>
      </c>
      <c r="F191" s="177">
        <v>852</v>
      </c>
      <c r="G191" s="177">
        <v>2381</v>
      </c>
      <c r="H191" s="178">
        <v>1415</v>
      </c>
      <c r="I191" s="172">
        <v>4836</v>
      </c>
      <c r="J191" s="177">
        <v>1008</v>
      </c>
      <c r="K191" s="177">
        <v>2347</v>
      </c>
      <c r="L191" s="178">
        <v>1481</v>
      </c>
      <c r="M191" s="172">
        <v>4662</v>
      </c>
      <c r="N191" s="177">
        <v>866</v>
      </c>
      <c r="O191" s="177">
        <v>2326</v>
      </c>
      <c r="P191" s="178">
        <v>1470</v>
      </c>
    </row>
    <row r="192" spans="1:16" x14ac:dyDescent="0.3">
      <c r="A192" s="208">
        <v>25</v>
      </c>
      <c r="B192" s="176" t="s">
        <v>558</v>
      </c>
      <c r="C192" s="176">
        <v>25200</v>
      </c>
      <c r="D192" s="175" t="s">
        <v>578</v>
      </c>
      <c r="E192" s="172">
        <v>4587</v>
      </c>
      <c r="F192" s="177">
        <v>695</v>
      </c>
      <c r="G192" s="177">
        <v>2985</v>
      </c>
      <c r="H192" s="178">
        <v>907</v>
      </c>
      <c r="I192" s="172">
        <v>4936</v>
      </c>
      <c r="J192" s="177">
        <v>1101</v>
      </c>
      <c r="K192" s="177">
        <v>2910</v>
      </c>
      <c r="L192" s="178">
        <v>925</v>
      </c>
      <c r="M192" s="172">
        <v>4464</v>
      </c>
      <c r="N192" s="177">
        <v>712</v>
      </c>
      <c r="O192" s="177">
        <v>2866</v>
      </c>
      <c r="P192" s="178">
        <v>886</v>
      </c>
    </row>
    <row r="193" spans="1:16" x14ac:dyDescent="0.3">
      <c r="A193" s="208">
        <v>73</v>
      </c>
      <c r="B193" s="176" t="s">
        <v>1016</v>
      </c>
      <c r="C193" s="176">
        <v>73443</v>
      </c>
      <c r="D193" s="175" t="s">
        <v>1042</v>
      </c>
      <c r="E193" s="172">
        <v>4280</v>
      </c>
      <c r="F193" s="177">
        <v>551</v>
      </c>
      <c r="G193" s="177">
        <v>2614</v>
      </c>
      <c r="H193" s="178">
        <v>1115</v>
      </c>
      <c r="I193" s="172">
        <v>4661</v>
      </c>
      <c r="J193" s="177">
        <v>735</v>
      </c>
      <c r="K193" s="177">
        <v>2697</v>
      </c>
      <c r="L193" s="178">
        <v>1229</v>
      </c>
      <c r="M193" s="172">
        <v>4428</v>
      </c>
      <c r="N193" s="177">
        <v>578</v>
      </c>
      <c r="O193" s="177">
        <v>2694</v>
      </c>
      <c r="P193" s="178">
        <v>1156</v>
      </c>
    </row>
    <row r="194" spans="1:16" x14ac:dyDescent="0.3">
      <c r="A194" s="208">
        <v>50</v>
      </c>
      <c r="B194" s="176" t="s">
        <v>777</v>
      </c>
      <c r="C194" s="176">
        <v>50226</v>
      </c>
      <c r="D194" s="175" t="s">
        <v>784</v>
      </c>
      <c r="E194" s="172">
        <v>4535</v>
      </c>
      <c r="F194" s="177">
        <v>390</v>
      </c>
      <c r="G194" s="177">
        <v>3448</v>
      </c>
      <c r="H194" s="178">
        <v>697</v>
      </c>
      <c r="I194" s="172">
        <v>4730</v>
      </c>
      <c r="J194" s="177">
        <v>434</v>
      </c>
      <c r="K194" s="177">
        <v>3493</v>
      </c>
      <c r="L194" s="178">
        <v>803</v>
      </c>
      <c r="M194" s="172">
        <v>4461</v>
      </c>
      <c r="N194" s="177">
        <v>419</v>
      </c>
      <c r="O194" s="177">
        <v>3276</v>
      </c>
      <c r="P194" s="178">
        <v>766</v>
      </c>
    </row>
    <row r="195" spans="1:16" x14ac:dyDescent="0.3">
      <c r="A195" s="208">
        <v>76</v>
      </c>
      <c r="B195" s="176" t="s">
        <v>1062</v>
      </c>
      <c r="C195" s="176">
        <v>76275</v>
      </c>
      <c r="D195" s="175" t="s">
        <v>1078</v>
      </c>
      <c r="E195" s="172">
        <v>4647</v>
      </c>
      <c r="F195" s="177">
        <v>708</v>
      </c>
      <c r="G195" s="177">
        <v>2620</v>
      </c>
      <c r="H195" s="178">
        <v>1319</v>
      </c>
      <c r="I195" s="172">
        <v>4773</v>
      </c>
      <c r="J195" s="177">
        <v>777</v>
      </c>
      <c r="K195" s="177">
        <v>2556</v>
      </c>
      <c r="L195" s="178">
        <v>1440</v>
      </c>
      <c r="M195" s="172">
        <v>4402</v>
      </c>
      <c r="N195" s="177">
        <v>730</v>
      </c>
      <c r="O195" s="177">
        <v>2290</v>
      </c>
      <c r="P195" s="178">
        <v>1382</v>
      </c>
    </row>
    <row r="196" spans="1:16" x14ac:dyDescent="0.3">
      <c r="A196" s="208">
        <v>25</v>
      </c>
      <c r="B196" s="176" t="s">
        <v>558</v>
      </c>
      <c r="C196" s="176">
        <v>25320</v>
      </c>
      <c r="D196" s="175" t="s">
        <v>595</v>
      </c>
      <c r="E196" s="172">
        <v>4197</v>
      </c>
      <c r="F196" s="177">
        <v>634</v>
      </c>
      <c r="G196" s="177">
        <v>2585</v>
      </c>
      <c r="H196" s="178">
        <v>978</v>
      </c>
      <c r="I196" s="172">
        <v>5257</v>
      </c>
      <c r="J196" s="177">
        <v>1231</v>
      </c>
      <c r="K196" s="177">
        <v>3014</v>
      </c>
      <c r="L196" s="178">
        <v>1012</v>
      </c>
      <c r="M196" s="172">
        <v>4457</v>
      </c>
      <c r="N196" s="177">
        <v>646</v>
      </c>
      <c r="O196" s="177">
        <v>2795</v>
      </c>
      <c r="P196" s="178">
        <v>1016</v>
      </c>
    </row>
    <row r="197" spans="1:16" x14ac:dyDescent="0.3">
      <c r="A197" s="208">
        <v>17</v>
      </c>
      <c r="B197" s="176" t="s">
        <v>134</v>
      </c>
      <c r="C197" s="176">
        <v>17614</v>
      </c>
      <c r="D197" s="175" t="s">
        <v>442</v>
      </c>
      <c r="E197" s="172">
        <v>4056</v>
      </c>
      <c r="F197" s="177">
        <v>1090</v>
      </c>
      <c r="G197" s="177">
        <v>1779</v>
      </c>
      <c r="H197" s="178">
        <v>1187</v>
      </c>
      <c r="I197" s="172">
        <v>4934</v>
      </c>
      <c r="J197" s="177">
        <v>1591</v>
      </c>
      <c r="K197" s="177">
        <v>1934</v>
      </c>
      <c r="L197" s="178">
        <v>1409</v>
      </c>
      <c r="M197" s="172">
        <v>4367</v>
      </c>
      <c r="N197" s="177">
        <v>1102</v>
      </c>
      <c r="O197" s="177">
        <v>1869</v>
      </c>
      <c r="P197" s="178">
        <v>1396</v>
      </c>
    </row>
    <row r="198" spans="1:16" x14ac:dyDescent="0.3">
      <c r="A198" s="208">
        <v>70</v>
      </c>
      <c r="B198" s="176" t="s">
        <v>498</v>
      </c>
      <c r="C198" s="176">
        <v>70215</v>
      </c>
      <c r="D198" s="175" t="s">
        <v>996</v>
      </c>
      <c r="E198" s="172">
        <v>3861</v>
      </c>
      <c r="F198" s="177">
        <v>1032</v>
      </c>
      <c r="G198" s="177">
        <v>1978</v>
      </c>
      <c r="H198" s="178">
        <v>851</v>
      </c>
      <c r="I198" s="172">
        <v>6850</v>
      </c>
      <c r="J198" s="177">
        <v>3493</v>
      </c>
      <c r="K198" s="177">
        <v>2287</v>
      </c>
      <c r="L198" s="178">
        <v>1070</v>
      </c>
      <c r="M198" s="172">
        <v>4186</v>
      </c>
      <c r="N198" s="177">
        <v>1121</v>
      </c>
      <c r="O198" s="177">
        <v>2143</v>
      </c>
      <c r="P198" s="178">
        <v>922</v>
      </c>
    </row>
    <row r="199" spans="1:16" x14ac:dyDescent="0.3">
      <c r="A199" s="208">
        <v>5</v>
      </c>
      <c r="B199" s="176" t="s">
        <v>107</v>
      </c>
      <c r="C199" s="176">
        <v>5264</v>
      </c>
      <c r="D199" s="175" t="s">
        <v>153</v>
      </c>
      <c r="E199" s="172">
        <v>4343</v>
      </c>
      <c r="F199" s="177">
        <v>275</v>
      </c>
      <c r="G199" s="177">
        <v>2788</v>
      </c>
      <c r="H199" s="178">
        <v>1280</v>
      </c>
      <c r="I199" s="172">
        <v>4394</v>
      </c>
      <c r="J199" s="177">
        <v>277</v>
      </c>
      <c r="K199" s="177">
        <v>2822</v>
      </c>
      <c r="L199" s="178">
        <v>1295</v>
      </c>
      <c r="M199" s="172">
        <v>4311</v>
      </c>
      <c r="N199" s="177">
        <v>263</v>
      </c>
      <c r="O199" s="177">
        <v>2759</v>
      </c>
      <c r="P199" s="178">
        <v>1289</v>
      </c>
    </row>
    <row r="200" spans="1:16" x14ac:dyDescent="0.3">
      <c r="A200" s="208">
        <v>25</v>
      </c>
      <c r="B200" s="176" t="s">
        <v>558</v>
      </c>
      <c r="C200" s="176">
        <v>25260</v>
      </c>
      <c r="D200" s="175" t="s">
        <v>582</v>
      </c>
      <c r="E200" s="172">
        <v>4327</v>
      </c>
      <c r="F200" s="177">
        <v>298</v>
      </c>
      <c r="G200" s="177">
        <v>3289</v>
      </c>
      <c r="H200" s="178">
        <v>740</v>
      </c>
      <c r="I200" s="172">
        <v>4603</v>
      </c>
      <c r="J200" s="177">
        <v>589</v>
      </c>
      <c r="K200" s="177">
        <v>3239</v>
      </c>
      <c r="L200" s="178">
        <v>775</v>
      </c>
      <c r="M200" s="172">
        <v>4241</v>
      </c>
      <c r="N200" s="177">
        <v>313</v>
      </c>
      <c r="O200" s="177">
        <v>3177</v>
      </c>
      <c r="P200" s="178">
        <v>751</v>
      </c>
    </row>
    <row r="201" spans="1:16" x14ac:dyDescent="0.3">
      <c r="A201" s="208">
        <v>5</v>
      </c>
      <c r="B201" s="176" t="s">
        <v>107</v>
      </c>
      <c r="C201" s="176">
        <v>5756</v>
      </c>
      <c r="D201" s="175" t="s">
        <v>213</v>
      </c>
      <c r="E201" s="172">
        <v>4128</v>
      </c>
      <c r="F201" s="177">
        <v>999</v>
      </c>
      <c r="G201" s="177">
        <v>2155</v>
      </c>
      <c r="H201" s="178">
        <v>974</v>
      </c>
      <c r="I201" s="172">
        <v>4394</v>
      </c>
      <c r="J201" s="177">
        <v>1059</v>
      </c>
      <c r="K201" s="177">
        <v>2289</v>
      </c>
      <c r="L201" s="178">
        <v>1046</v>
      </c>
      <c r="M201" s="172">
        <v>4109</v>
      </c>
      <c r="N201" s="177">
        <v>1044</v>
      </c>
      <c r="O201" s="177">
        <v>2171</v>
      </c>
      <c r="P201" s="178">
        <v>894</v>
      </c>
    </row>
    <row r="202" spans="1:16" x14ac:dyDescent="0.3">
      <c r="A202" s="208">
        <v>20</v>
      </c>
      <c r="B202" s="176" t="s">
        <v>504</v>
      </c>
      <c r="C202" s="176">
        <v>20250</v>
      </c>
      <c r="D202" s="175" t="s">
        <v>515</v>
      </c>
      <c r="E202" s="172">
        <v>3829</v>
      </c>
      <c r="F202" s="177">
        <v>597</v>
      </c>
      <c r="G202" s="177">
        <v>2943</v>
      </c>
      <c r="H202" s="178">
        <v>289</v>
      </c>
      <c r="I202" s="172">
        <v>4296</v>
      </c>
      <c r="J202" s="177">
        <v>655</v>
      </c>
      <c r="K202" s="177">
        <v>3111</v>
      </c>
      <c r="L202" s="178">
        <v>530</v>
      </c>
      <c r="M202" s="172">
        <v>4096</v>
      </c>
      <c r="N202" s="177">
        <v>644</v>
      </c>
      <c r="O202" s="177">
        <v>3005</v>
      </c>
      <c r="P202" s="178">
        <v>447</v>
      </c>
    </row>
    <row r="203" spans="1:16" x14ac:dyDescent="0.3">
      <c r="A203" s="208">
        <v>27</v>
      </c>
      <c r="B203" s="176" t="s">
        <v>669</v>
      </c>
      <c r="C203" s="176">
        <v>27006</v>
      </c>
      <c r="D203" s="175" t="s">
        <v>671</v>
      </c>
      <c r="E203" s="172">
        <v>4218</v>
      </c>
      <c r="F203" s="177">
        <v>255</v>
      </c>
      <c r="G203" s="177">
        <v>3795</v>
      </c>
      <c r="H203" s="178">
        <v>168</v>
      </c>
      <c r="I203" s="172">
        <v>4594</v>
      </c>
      <c r="J203" s="177">
        <v>270</v>
      </c>
      <c r="K203" s="177">
        <v>4070</v>
      </c>
      <c r="L203" s="178">
        <v>254</v>
      </c>
      <c r="M203" s="172">
        <v>4087</v>
      </c>
      <c r="N203" s="177">
        <v>269</v>
      </c>
      <c r="O203" s="177">
        <v>3618</v>
      </c>
      <c r="P203" s="178">
        <v>200</v>
      </c>
    </row>
    <row r="204" spans="1:16" x14ac:dyDescent="0.3">
      <c r="A204" s="208">
        <v>63</v>
      </c>
      <c r="B204" s="176" t="s">
        <v>895</v>
      </c>
      <c r="C204" s="176">
        <v>63594</v>
      </c>
      <c r="D204" s="175" t="s">
        <v>903</v>
      </c>
      <c r="E204" s="172">
        <v>4128</v>
      </c>
      <c r="F204" s="177">
        <v>582</v>
      </c>
      <c r="G204" s="177">
        <v>2204</v>
      </c>
      <c r="H204" s="178">
        <v>1342</v>
      </c>
      <c r="I204" s="172">
        <v>4116</v>
      </c>
      <c r="J204" s="177">
        <v>576</v>
      </c>
      <c r="K204" s="177">
        <v>2200</v>
      </c>
      <c r="L204" s="178">
        <v>1340</v>
      </c>
      <c r="M204" s="172">
        <v>4089</v>
      </c>
      <c r="N204" s="177">
        <v>601</v>
      </c>
      <c r="O204" s="177">
        <v>2200</v>
      </c>
      <c r="P204" s="178">
        <v>1288</v>
      </c>
    </row>
    <row r="205" spans="1:16" x14ac:dyDescent="0.3">
      <c r="A205" s="208">
        <v>13</v>
      </c>
      <c r="B205" s="176" t="s">
        <v>257</v>
      </c>
      <c r="C205" s="176">
        <v>13244</v>
      </c>
      <c r="D205" s="175" t="s">
        <v>270</v>
      </c>
      <c r="E205" s="172">
        <v>3662</v>
      </c>
      <c r="F205" s="177">
        <v>1255</v>
      </c>
      <c r="G205" s="177">
        <v>1788</v>
      </c>
      <c r="H205" s="178">
        <v>619</v>
      </c>
      <c r="I205" s="172">
        <v>4263</v>
      </c>
      <c r="J205" s="177">
        <v>1327</v>
      </c>
      <c r="K205" s="177">
        <v>2048</v>
      </c>
      <c r="L205" s="178">
        <v>888</v>
      </c>
      <c r="M205" s="172">
        <v>3896</v>
      </c>
      <c r="N205" s="177">
        <v>1310</v>
      </c>
      <c r="O205" s="177">
        <v>1887</v>
      </c>
      <c r="P205" s="178">
        <v>699</v>
      </c>
    </row>
    <row r="206" spans="1:16" x14ac:dyDescent="0.3">
      <c r="A206" s="208">
        <v>85</v>
      </c>
      <c r="B206" s="176" t="s">
        <v>1105</v>
      </c>
      <c r="C206" s="176">
        <v>85139</v>
      </c>
      <c r="D206" s="175" t="s">
        <v>1111</v>
      </c>
      <c r="E206" s="172">
        <v>4254</v>
      </c>
      <c r="F206" s="177">
        <v>303</v>
      </c>
      <c r="G206" s="177">
        <v>3474</v>
      </c>
      <c r="H206" s="178">
        <v>477</v>
      </c>
      <c r="I206" s="172">
        <v>4624</v>
      </c>
      <c r="J206" s="177">
        <v>573</v>
      </c>
      <c r="K206" s="177">
        <v>3510</v>
      </c>
      <c r="L206" s="178">
        <v>541</v>
      </c>
      <c r="M206" s="172">
        <v>4032</v>
      </c>
      <c r="N206" s="177">
        <v>316</v>
      </c>
      <c r="O206" s="177">
        <v>3222</v>
      </c>
      <c r="P206" s="178">
        <v>494</v>
      </c>
    </row>
    <row r="207" spans="1:16" x14ac:dyDescent="0.3">
      <c r="A207" s="208">
        <v>73</v>
      </c>
      <c r="B207" s="176" t="s">
        <v>1016</v>
      </c>
      <c r="C207" s="176">
        <v>73411</v>
      </c>
      <c r="D207" s="175" t="s">
        <v>1041</v>
      </c>
      <c r="E207" s="172">
        <v>3764</v>
      </c>
      <c r="F207" s="177">
        <v>869</v>
      </c>
      <c r="G207" s="177">
        <v>1575</v>
      </c>
      <c r="H207" s="178">
        <v>1320</v>
      </c>
      <c r="I207" s="172">
        <v>4415</v>
      </c>
      <c r="J207" s="177">
        <v>1186</v>
      </c>
      <c r="K207" s="177">
        <v>1699</v>
      </c>
      <c r="L207" s="178">
        <v>1530</v>
      </c>
      <c r="M207" s="172">
        <v>3943</v>
      </c>
      <c r="N207" s="177">
        <v>892</v>
      </c>
      <c r="O207" s="177">
        <v>1627</v>
      </c>
      <c r="P207" s="178">
        <v>1424</v>
      </c>
    </row>
    <row r="208" spans="1:16" x14ac:dyDescent="0.3">
      <c r="A208" s="208">
        <v>73</v>
      </c>
      <c r="B208" s="176" t="s">
        <v>1016</v>
      </c>
      <c r="C208" s="176">
        <v>73168</v>
      </c>
      <c r="D208" s="175" t="s">
        <v>1027</v>
      </c>
      <c r="E208" s="172">
        <v>3590</v>
      </c>
      <c r="F208" s="177">
        <v>1314</v>
      </c>
      <c r="G208" s="177">
        <v>1414</v>
      </c>
      <c r="H208" s="178">
        <v>862</v>
      </c>
      <c r="I208" s="172">
        <v>4555</v>
      </c>
      <c r="J208" s="177">
        <v>1782</v>
      </c>
      <c r="K208" s="177">
        <v>1565</v>
      </c>
      <c r="L208" s="178">
        <v>1208</v>
      </c>
      <c r="M208" s="172">
        <v>3808</v>
      </c>
      <c r="N208" s="177">
        <v>1400</v>
      </c>
      <c r="O208" s="177">
        <v>1433</v>
      </c>
      <c r="P208" s="178">
        <v>975</v>
      </c>
    </row>
    <row r="209" spans="1:16" x14ac:dyDescent="0.3">
      <c r="A209" s="208">
        <v>50</v>
      </c>
      <c r="B209" s="176" t="s">
        <v>777</v>
      </c>
      <c r="C209" s="176">
        <v>50150</v>
      </c>
      <c r="D209" s="175" t="s">
        <v>782</v>
      </c>
      <c r="E209" s="172">
        <v>3701</v>
      </c>
      <c r="F209" s="177">
        <v>851</v>
      </c>
      <c r="G209" s="177">
        <v>2480</v>
      </c>
      <c r="H209" s="178">
        <v>370</v>
      </c>
      <c r="I209" s="172">
        <v>4191</v>
      </c>
      <c r="J209" s="177">
        <v>882</v>
      </c>
      <c r="K209" s="177">
        <v>2856</v>
      </c>
      <c r="L209" s="178">
        <v>453</v>
      </c>
      <c r="M209" s="172">
        <v>3924</v>
      </c>
      <c r="N209" s="177">
        <v>863</v>
      </c>
      <c r="O209" s="177">
        <v>2639</v>
      </c>
      <c r="P209" s="178">
        <v>422</v>
      </c>
    </row>
    <row r="210" spans="1:16" x14ac:dyDescent="0.3">
      <c r="A210" s="208">
        <v>50</v>
      </c>
      <c r="B210" s="176" t="s">
        <v>777</v>
      </c>
      <c r="C210" s="176">
        <v>50689</v>
      </c>
      <c r="D210" s="175" t="s">
        <v>528</v>
      </c>
      <c r="E210" s="172">
        <v>3803</v>
      </c>
      <c r="F210" s="177">
        <v>446</v>
      </c>
      <c r="G210" s="177">
        <v>2659</v>
      </c>
      <c r="H210" s="178">
        <v>698</v>
      </c>
      <c r="I210" s="172">
        <v>4019</v>
      </c>
      <c r="J210" s="177">
        <v>438</v>
      </c>
      <c r="K210" s="177">
        <v>2766</v>
      </c>
      <c r="L210" s="178">
        <v>815</v>
      </c>
      <c r="M210" s="172">
        <v>3897</v>
      </c>
      <c r="N210" s="177">
        <v>450</v>
      </c>
      <c r="O210" s="177">
        <v>2683</v>
      </c>
      <c r="P210" s="178">
        <v>764</v>
      </c>
    </row>
    <row r="211" spans="1:16" x14ac:dyDescent="0.3">
      <c r="A211" s="208">
        <v>63</v>
      </c>
      <c r="B211" s="176" t="s">
        <v>895</v>
      </c>
      <c r="C211" s="176">
        <v>63401</v>
      </c>
      <c r="D211" s="175" t="s">
        <v>900</v>
      </c>
      <c r="E211" s="172">
        <v>3676</v>
      </c>
      <c r="F211" s="177">
        <v>586</v>
      </c>
      <c r="G211" s="177">
        <v>2151</v>
      </c>
      <c r="H211" s="178">
        <v>939</v>
      </c>
      <c r="I211" s="172">
        <v>3932</v>
      </c>
      <c r="J211" s="177">
        <v>626</v>
      </c>
      <c r="K211" s="177">
        <v>2312</v>
      </c>
      <c r="L211" s="178">
        <v>994</v>
      </c>
      <c r="M211" s="172">
        <v>3893</v>
      </c>
      <c r="N211" s="177">
        <v>619</v>
      </c>
      <c r="O211" s="177">
        <v>2299</v>
      </c>
      <c r="P211" s="178">
        <v>975</v>
      </c>
    </row>
    <row r="212" spans="1:16" x14ac:dyDescent="0.3">
      <c r="A212" s="208">
        <v>44</v>
      </c>
      <c r="B212" s="176" t="s">
        <v>734</v>
      </c>
      <c r="C212" s="176">
        <v>44078</v>
      </c>
      <c r="D212" s="175" t="s">
        <v>736</v>
      </c>
      <c r="E212" s="172">
        <v>2834</v>
      </c>
      <c r="F212" s="177">
        <v>559</v>
      </c>
      <c r="G212" s="177">
        <v>1410</v>
      </c>
      <c r="H212" s="178">
        <v>865</v>
      </c>
      <c r="I212" s="172">
        <v>4084</v>
      </c>
      <c r="J212" s="177">
        <v>671</v>
      </c>
      <c r="K212" s="177">
        <v>1821</v>
      </c>
      <c r="L212" s="178">
        <v>1592</v>
      </c>
      <c r="M212" s="172">
        <v>3566</v>
      </c>
      <c r="N212" s="177">
        <v>644</v>
      </c>
      <c r="O212" s="177">
        <v>1653</v>
      </c>
      <c r="P212" s="178">
        <v>1269</v>
      </c>
    </row>
    <row r="213" spans="1:16" x14ac:dyDescent="0.3">
      <c r="A213" s="208">
        <v>5</v>
      </c>
      <c r="B213" s="176" t="s">
        <v>107</v>
      </c>
      <c r="C213" s="176">
        <v>5101</v>
      </c>
      <c r="D213" s="175" t="s">
        <v>129</v>
      </c>
      <c r="E213" s="172">
        <v>3792</v>
      </c>
      <c r="F213" s="177">
        <v>640</v>
      </c>
      <c r="G213" s="177">
        <v>2088</v>
      </c>
      <c r="H213" s="178">
        <v>1064</v>
      </c>
      <c r="I213" s="172">
        <v>3969</v>
      </c>
      <c r="J213" s="177">
        <v>661</v>
      </c>
      <c r="K213" s="177">
        <v>2149</v>
      </c>
      <c r="L213" s="178">
        <v>1159</v>
      </c>
      <c r="M213" s="172">
        <v>3836</v>
      </c>
      <c r="N213" s="177">
        <v>609</v>
      </c>
      <c r="O213" s="177">
        <v>2119</v>
      </c>
      <c r="P213" s="178">
        <v>1108</v>
      </c>
    </row>
    <row r="214" spans="1:16" x14ac:dyDescent="0.3">
      <c r="A214" s="208">
        <v>76</v>
      </c>
      <c r="B214" s="176" t="s">
        <v>1062</v>
      </c>
      <c r="C214" s="176">
        <v>76400</v>
      </c>
      <c r="D214" s="175" t="s">
        <v>173</v>
      </c>
      <c r="E214" s="172">
        <v>3687</v>
      </c>
      <c r="F214" s="177">
        <v>487</v>
      </c>
      <c r="G214" s="177">
        <v>2025</v>
      </c>
      <c r="H214" s="178">
        <v>1175</v>
      </c>
      <c r="I214" s="172">
        <v>3945</v>
      </c>
      <c r="J214" s="177">
        <v>524</v>
      </c>
      <c r="K214" s="177">
        <v>2170</v>
      </c>
      <c r="L214" s="178">
        <v>1251</v>
      </c>
      <c r="M214" s="172">
        <v>3825</v>
      </c>
      <c r="N214" s="177">
        <v>507</v>
      </c>
      <c r="O214" s="177">
        <v>2111</v>
      </c>
      <c r="P214" s="178">
        <v>1207</v>
      </c>
    </row>
    <row r="215" spans="1:16" x14ac:dyDescent="0.3">
      <c r="A215" s="208">
        <v>63</v>
      </c>
      <c r="B215" s="176" t="s">
        <v>895</v>
      </c>
      <c r="C215" s="176">
        <v>63470</v>
      </c>
      <c r="D215" s="175" t="s">
        <v>901</v>
      </c>
      <c r="E215" s="172">
        <v>3865</v>
      </c>
      <c r="F215" s="177">
        <v>678</v>
      </c>
      <c r="G215" s="177">
        <v>2245</v>
      </c>
      <c r="H215" s="178">
        <v>942</v>
      </c>
      <c r="I215" s="172">
        <v>3938</v>
      </c>
      <c r="J215" s="177">
        <v>670</v>
      </c>
      <c r="K215" s="177">
        <v>2334</v>
      </c>
      <c r="L215" s="178">
        <v>934</v>
      </c>
      <c r="M215" s="172">
        <v>3853</v>
      </c>
      <c r="N215" s="177">
        <v>704</v>
      </c>
      <c r="O215" s="177">
        <v>2231</v>
      </c>
      <c r="P215" s="178">
        <v>918</v>
      </c>
    </row>
    <row r="216" spans="1:16" x14ac:dyDescent="0.3">
      <c r="A216" s="208">
        <v>15</v>
      </c>
      <c r="B216" s="176" t="s">
        <v>304</v>
      </c>
      <c r="C216" s="176">
        <v>15407</v>
      </c>
      <c r="D216" s="175" t="s">
        <v>351</v>
      </c>
      <c r="E216" s="172">
        <v>3815</v>
      </c>
      <c r="F216" s="177">
        <v>694</v>
      </c>
      <c r="G216" s="177">
        <v>2262</v>
      </c>
      <c r="H216" s="178">
        <v>859</v>
      </c>
      <c r="I216" s="172">
        <v>4353</v>
      </c>
      <c r="J216" s="177">
        <v>1005</v>
      </c>
      <c r="K216" s="177">
        <v>2409</v>
      </c>
      <c r="L216" s="178">
        <v>939</v>
      </c>
      <c r="M216" s="172">
        <v>3827</v>
      </c>
      <c r="N216" s="177">
        <v>656</v>
      </c>
      <c r="O216" s="177">
        <v>2269</v>
      </c>
      <c r="P216" s="178">
        <v>902</v>
      </c>
    </row>
    <row r="217" spans="1:16" x14ac:dyDescent="0.3">
      <c r="A217" s="208">
        <v>47</v>
      </c>
      <c r="B217" s="176" t="s">
        <v>748</v>
      </c>
      <c r="C217" s="176">
        <v>47980</v>
      </c>
      <c r="D217" s="175" t="s">
        <v>776</v>
      </c>
      <c r="E217" s="172">
        <v>3628</v>
      </c>
      <c r="F217" s="177">
        <v>1344</v>
      </c>
      <c r="G217" s="177">
        <v>1956</v>
      </c>
      <c r="H217" s="178">
        <v>328</v>
      </c>
      <c r="I217" s="172">
        <v>4234</v>
      </c>
      <c r="J217" s="177">
        <v>1490</v>
      </c>
      <c r="K217" s="177">
        <v>2231</v>
      </c>
      <c r="L217" s="178">
        <v>513</v>
      </c>
      <c r="M217" s="172">
        <v>3711</v>
      </c>
      <c r="N217" s="177">
        <v>1408</v>
      </c>
      <c r="O217" s="177">
        <v>1936</v>
      </c>
      <c r="P217" s="178">
        <v>367</v>
      </c>
    </row>
    <row r="218" spans="1:16" x14ac:dyDescent="0.3">
      <c r="A218" s="208">
        <v>8</v>
      </c>
      <c r="B218" s="176" t="s">
        <v>233</v>
      </c>
      <c r="C218" s="176">
        <v>8078</v>
      </c>
      <c r="D218" s="176" t="s">
        <v>235</v>
      </c>
      <c r="E218" s="172">
        <v>3533</v>
      </c>
      <c r="F218" s="177">
        <v>746</v>
      </c>
      <c r="G218" s="177">
        <v>1698</v>
      </c>
      <c r="H218" s="178">
        <v>1089</v>
      </c>
      <c r="I218" s="172">
        <v>4099</v>
      </c>
      <c r="J218" s="177">
        <v>784</v>
      </c>
      <c r="K218" s="177">
        <v>1968</v>
      </c>
      <c r="L218" s="178">
        <v>1347</v>
      </c>
      <c r="M218" s="172">
        <v>3674</v>
      </c>
      <c r="N218" s="177">
        <v>752</v>
      </c>
      <c r="O218" s="177">
        <v>1734</v>
      </c>
      <c r="P218" s="178">
        <v>1188</v>
      </c>
    </row>
    <row r="219" spans="1:16" x14ac:dyDescent="0.3">
      <c r="A219" s="208">
        <v>5</v>
      </c>
      <c r="B219" s="176" t="s">
        <v>107</v>
      </c>
      <c r="C219" s="176">
        <v>5591</v>
      </c>
      <c r="D219" s="175" t="s">
        <v>189</v>
      </c>
      <c r="E219" s="172">
        <v>3814</v>
      </c>
      <c r="F219" s="177">
        <v>939</v>
      </c>
      <c r="G219" s="177">
        <v>2450</v>
      </c>
      <c r="H219" s="178">
        <v>425</v>
      </c>
      <c r="I219" s="172">
        <v>3867</v>
      </c>
      <c r="J219" s="177">
        <v>919</v>
      </c>
      <c r="K219" s="177">
        <v>2503</v>
      </c>
      <c r="L219" s="178">
        <v>445</v>
      </c>
      <c r="M219" s="172">
        <v>3795</v>
      </c>
      <c r="N219" s="177">
        <v>911</v>
      </c>
      <c r="O219" s="177">
        <v>2428</v>
      </c>
      <c r="P219" s="178">
        <v>456</v>
      </c>
    </row>
    <row r="220" spans="1:16" x14ac:dyDescent="0.3">
      <c r="A220" s="208">
        <v>5</v>
      </c>
      <c r="B220" s="176" t="s">
        <v>107</v>
      </c>
      <c r="C220" s="176">
        <v>5250</v>
      </c>
      <c r="D220" s="175" t="s">
        <v>152</v>
      </c>
      <c r="E220" s="172">
        <v>3641</v>
      </c>
      <c r="F220" s="177">
        <v>942</v>
      </c>
      <c r="G220" s="177">
        <v>2120</v>
      </c>
      <c r="H220" s="178">
        <v>579</v>
      </c>
      <c r="I220" s="172">
        <v>4058</v>
      </c>
      <c r="J220" s="177">
        <v>1081</v>
      </c>
      <c r="K220" s="177">
        <v>2211</v>
      </c>
      <c r="L220" s="178">
        <v>766</v>
      </c>
      <c r="M220" s="172">
        <v>3662</v>
      </c>
      <c r="N220" s="177">
        <v>862</v>
      </c>
      <c r="O220" s="177">
        <v>2149</v>
      </c>
      <c r="P220" s="178">
        <v>651</v>
      </c>
    </row>
    <row r="221" spans="1:16" x14ac:dyDescent="0.3">
      <c r="A221" s="208">
        <v>68</v>
      </c>
      <c r="B221" s="176" t="s">
        <v>918</v>
      </c>
      <c r="C221" s="176">
        <v>68190</v>
      </c>
      <c r="D221" s="175" t="s">
        <v>933</v>
      </c>
      <c r="E221" s="172">
        <v>3282</v>
      </c>
      <c r="F221" s="177">
        <v>592</v>
      </c>
      <c r="G221" s="177">
        <v>1846</v>
      </c>
      <c r="H221" s="178">
        <v>844</v>
      </c>
      <c r="I221" s="172">
        <v>3821</v>
      </c>
      <c r="J221" s="177">
        <v>606</v>
      </c>
      <c r="K221" s="177">
        <v>2149</v>
      </c>
      <c r="L221" s="178">
        <v>1066</v>
      </c>
      <c r="M221" s="172">
        <v>3684</v>
      </c>
      <c r="N221" s="177">
        <v>622</v>
      </c>
      <c r="O221" s="177">
        <v>2047</v>
      </c>
      <c r="P221" s="178">
        <v>1015</v>
      </c>
    </row>
    <row r="222" spans="1:16" x14ac:dyDescent="0.3">
      <c r="A222" s="208">
        <v>25</v>
      </c>
      <c r="B222" s="176" t="s">
        <v>558</v>
      </c>
      <c r="C222" s="176">
        <v>25769</v>
      </c>
      <c r="D222" s="175" t="s">
        <v>641</v>
      </c>
      <c r="E222" s="172">
        <v>3745</v>
      </c>
      <c r="F222" s="177">
        <v>256</v>
      </c>
      <c r="G222" s="177">
        <v>2742</v>
      </c>
      <c r="H222" s="178">
        <v>747</v>
      </c>
      <c r="I222" s="172">
        <v>3991</v>
      </c>
      <c r="J222" s="177">
        <v>399</v>
      </c>
      <c r="K222" s="177">
        <v>2825</v>
      </c>
      <c r="L222" s="178">
        <v>767</v>
      </c>
      <c r="M222" s="172">
        <v>3664</v>
      </c>
      <c r="N222" s="177">
        <v>280</v>
      </c>
      <c r="O222" s="177">
        <v>2644</v>
      </c>
      <c r="P222" s="178">
        <v>740</v>
      </c>
    </row>
    <row r="223" spans="1:16" x14ac:dyDescent="0.3">
      <c r="A223" s="208">
        <v>68</v>
      </c>
      <c r="B223" s="176" t="s">
        <v>918</v>
      </c>
      <c r="C223" s="176">
        <v>68432</v>
      </c>
      <c r="D223" s="175" t="s">
        <v>960</v>
      </c>
      <c r="E223" s="172">
        <v>3315</v>
      </c>
      <c r="F223" s="177">
        <v>630</v>
      </c>
      <c r="G223" s="177">
        <v>1521</v>
      </c>
      <c r="H223" s="178">
        <v>1164</v>
      </c>
      <c r="I223" s="172">
        <v>3746</v>
      </c>
      <c r="J223" s="177">
        <v>745</v>
      </c>
      <c r="K223" s="177">
        <v>1696</v>
      </c>
      <c r="L223" s="178">
        <v>1305</v>
      </c>
      <c r="M223" s="172">
        <v>3560</v>
      </c>
      <c r="N223" s="177">
        <v>674</v>
      </c>
      <c r="O223" s="177">
        <v>1648</v>
      </c>
      <c r="P223" s="178">
        <v>1238</v>
      </c>
    </row>
    <row r="224" spans="1:16" x14ac:dyDescent="0.3">
      <c r="A224" s="208">
        <v>76</v>
      </c>
      <c r="B224" s="176" t="s">
        <v>1062</v>
      </c>
      <c r="C224" s="176">
        <v>76113</v>
      </c>
      <c r="D224" s="175" t="s">
        <v>1069</v>
      </c>
      <c r="E224" s="172">
        <v>3280</v>
      </c>
      <c r="F224" s="177">
        <v>382</v>
      </c>
      <c r="G224" s="177">
        <v>2104</v>
      </c>
      <c r="H224" s="178">
        <v>794</v>
      </c>
      <c r="I224" s="172">
        <v>4217</v>
      </c>
      <c r="J224" s="177">
        <v>1240</v>
      </c>
      <c r="K224" s="177">
        <v>2106</v>
      </c>
      <c r="L224" s="178">
        <v>871</v>
      </c>
      <c r="M224" s="172">
        <v>3595</v>
      </c>
      <c r="N224" s="177">
        <v>706</v>
      </c>
      <c r="O224" s="177">
        <v>2046</v>
      </c>
      <c r="P224" s="178">
        <v>843</v>
      </c>
    </row>
    <row r="225" spans="1:16" x14ac:dyDescent="0.3">
      <c r="A225" s="208">
        <v>73</v>
      </c>
      <c r="B225" s="176" t="s">
        <v>1016</v>
      </c>
      <c r="C225" s="176">
        <v>73349</v>
      </c>
      <c r="D225" s="175" t="s">
        <v>1038</v>
      </c>
      <c r="E225" s="172">
        <v>3329</v>
      </c>
      <c r="F225" s="177">
        <v>626</v>
      </c>
      <c r="G225" s="177">
        <v>1652</v>
      </c>
      <c r="H225" s="178">
        <v>1051</v>
      </c>
      <c r="I225" s="172">
        <v>3802</v>
      </c>
      <c r="J225" s="177">
        <v>792</v>
      </c>
      <c r="K225" s="177">
        <v>1926</v>
      </c>
      <c r="L225" s="178">
        <v>1084</v>
      </c>
      <c r="M225" s="172">
        <v>3550</v>
      </c>
      <c r="N225" s="177">
        <v>654</v>
      </c>
      <c r="O225" s="177">
        <v>1821</v>
      </c>
      <c r="P225" s="178">
        <v>1075</v>
      </c>
    </row>
    <row r="226" spans="1:16" x14ac:dyDescent="0.3">
      <c r="A226" s="208">
        <v>47</v>
      </c>
      <c r="B226" s="176" t="s">
        <v>748</v>
      </c>
      <c r="C226" s="176">
        <v>47245</v>
      </c>
      <c r="D226" s="175" t="s">
        <v>756</v>
      </c>
      <c r="E226" s="172">
        <v>3279</v>
      </c>
      <c r="F226" s="177">
        <v>997</v>
      </c>
      <c r="G226" s="177">
        <v>1319</v>
      </c>
      <c r="H226" s="178">
        <v>963</v>
      </c>
      <c r="I226" s="172">
        <v>3766</v>
      </c>
      <c r="J226" s="177">
        <v>1087</v>
      </c>
      <c r="K226" s="177">
        <v>1468</v>
      </c>
      <c r="L226" s="178">
        <v>1211</v>
      </c>
      <c r="M226" s="172">
        <v>3433</v>
      </c>
      <c r="N226" s="177">
        <v>1006</v>
      </c>
      <c r="O226" s="177">
        <v>1333</v>
      </c>
      <c r="P226" s="178">
        <v>1094</v>
      </c>
    </row>
    <row r="227" spans="1:16" x14ac:dyDescent="0.3">
      <c r="A227" s="208">
        <v>85</v>
      </c>
      <c r="B227" s="176" t="s">
        <v>1105</v>
      </c>
      <c r="C227" s="176">
        <v>85250</v>
      </c>
      <c r="D227" s="175" t="s">
        <v>1115</v>
      </c>
      <c r="E227" s="172">
        <v>3342</v>
      </c>
      <c r="F227" s="177">
        <v>722</v>
      </c>
      <c r="G227" s="177">
        <v>1654</v>
      </c>
      <c r="H227" s="178">
        <v>966</v>
      </c>
      <c r="I227" s="172">
        <v>4346</v>
      </c>
      <c r="J227" s="177">
        <v>1590</v>
      </c>
      <c r="K227" s="177">
        <v>1674</v>
      </c>
      <c r="L227" s="178">
        <v>1082</v>
      </c>
      <c r="M227" s="172">
        <v>3452</v>
      </c>
      <c r="N227" s="177">
        <v>736</v>
      </c>
      <c r="O227" s="177">
        <v>1723</v>
      </c>
      <c r="P227" s="178">
        <v>993</v>
      </c>
    </row>
    <row r="228" spans="1:16" x14ac:dyDescent="0.3">
      <c r="A228" s="208">
        <v>76</v>
      </c>
      <c r="B228" s="176" t="s">
        <v>1062</v>
      </c>
      <c r="C228" s="176">
        <v>76736</v>
      </c>
      <c r="D228" s="175" t="s">
        <v>1088</v>
      </c>
      <c r="E228" s="172">
        <v>3364</v>
      </c>
      <c r="F228" s="177">
        <v>593</v>
      </c>
      <c r="G228" s="177">
        <v>1730</v>
      </c>
      <c r="H228" s="178">
        <v>1041</v>
      </c>
      <c r="I228" s="172">
        <v>3628</v>
      </c>
      <c r="J228" s="177">
        <v>634</v>
      </c>
      <c r="K228" s="177">
        <v>1845</v>
      </c>
      <c r="L228" s="178">
        <v>1149</v>
      </c>
      <c r="M228" s="172">
        <v>3478</v>
      </c>
      <c r="N228" s="177">
        <v>610</v>
      </c>
      <c r="O228" s="177">
        <v>1755</v>
      </c>
      <c r="P228" s="178">
        <v>1113</v>
      </c>
    </row>
    <row r="229" spans="1:16" x14ac:dyDescent="0.3">
      <c r="A229" s="208">
        <v>5</v>
      </c>
      <c r="B229" s="176" t="s">
        <v>107</v>
      </c>
      <c r="C229" s="176">
        <v>5361</v>
      </c>
      <c r="D229" s="175" t="s">
        <v>167</v>
      </c>
      <c r="E229" s="172">
        <v>3526</v>
      </c>
      <c r="F229" s="177">
        <v>335</v>
      </c>
      <c r="G229" s="177">
        <v>2954</v>
      </c>
      <c r="H229" s="178">
        <v>237</v>
      </c>
      <c r="I229" s="172">
        <v>3551</v>
      </c>
      <c r="J229" s="177">
        <v>460</v>
      </c>
      <c r="K229" s="177">
        <v>2752</v>
      </c>
      <c r="L229" s="178">
        <v>339</v>
      </c>
      <c r="M229" s="172">
        <v>3501</v>
      </c>
      <c r="N229" s="177">
        <v>364</v>
      </c>
      <c r="O229" s="177">
        <v>2809</v>
      </c>
      <c r="P229" s="178">
        <v>328</v>
      </c>
    </row>
    <row r="230" spans="1:16" x14ac:dyDescent="0.3">
      <c r="A230" s="208">
        <v>17</v>
      </c>
      <c r="B230" s="176" t="s">
        <v>134</v>
      </c>
      <c r="C230" s="176">
        <v>17442</v>
      </c>
      <c r="D230" s="175" t="s">
        <v>434</v>
      </c>
      <c r="E230" s="172">
        <v>3668</v>
      </c>
      <c r="F230" s="177">
        <v>224</v>
      </c>
      <c r="G230" s="177">
        <v>3099</v>
      </c>
      <c r="H230" s="178">
        <v>345</v>
      </c>
      <c r="I230" s="172">
        <v>3647</v>
      </c>
      <c r="J230" s="177">
        <v>284</v>
      </c>
      <c r="K230" s="177">
        <v>3008</v>
      </c>
      <c r="L230" s="178">
        <v>355</v>
      </c>
      <c r="M230" s="172">
        <v>3467</v>
      </c>
      <c r="N230" s="177">
        <v>221</v>
      </c>
      <c r="O230" s="177">
        <v>2903</v>
      </c>
      <c r="P230" s="178">
        <v>343</v>
      </c>
    </row>
    <row r="231" spans="1:16" x14ac:dyDescent="0.3">
      <c r="A231" s="208">
        <v>86</v>
      </c>
      <c r="B231" s="176" t="s">
        <v>1123</v>
      </c>
      <c r="C231" s="176">
        <v>86885</v>
      </c>
      <c r="D231" s="175" t="s">
        <v>1132</v>
      </c>
      <c r="E231" s="172">
        <v>3073</v>
      </c>
      <c r="F231" s="177">
        <v>623</v>
      </c>
      <c r="G231" s="177">
        <v>1674</v>
      </c>
      <c r="H231" s="178">
        <v>776</v>
      </c>
      <c r="I231" s="172">
        <v>3570</v>
      </c>
      <c r="J231" s="177">
        <v>623</v>
      </c>
      <c r="K231" s="177">
        <v>1849</v>
      </c>
      <c r="L231" s="178">
        <v>1098</v>
      </c>
      <c r="M231" s="172">
        <v>3338</v>
      </c>
      <c r="N231" s="177">
        <v>625</v>
      </c>
      <c r="O231" s="177">
        <v>1721</v>
      </c>
      <c r="P231" s="178">
        <v>992</v>
      </c>
    </row>
    <row r="232" spans="1:16" x14ac:dyDescent="0.3">
      <c r="A232" s="208">
        <v>44</v>
      </c>
      <c r="B232" s="176" t="s">
        <v>734</v>
      </c>
      <c r="C232" s="176">
        <v>44279</v>
      </c>
      <c r="D232" s="175" t="s">
        <v>740</v>
      </c>
      <c r="E232" s="172">
        <v>2749</v>
      </c>
      <c r="F232" s="177">
        <v>754</v>
      </c>
      <c r="G232" s="177">
        <v>1074</v>
      </c>
      <c r="H232" s="178">
        <v>921</v>
      </c>
      <c r="I232" s="172">
        <v>3674</v>
      </c>
      <c r="J232" s="177">
        <v>938</v>
      </c>
      <c r="K232" s="177">
        <v>1298</v>
      </c>
      <c r="L232" s="178">
        <v>1438</v>
      </c>
      <c r="M232" s="172">
        <v>3326</v>
      </c>
      <c r="N232" s="177">
        <v>874</v>
      </c>
      <c r="O232" s="177">
        <v>1113</v>
      </c>
      <c r="P232" s="178">
        <v>1339</v>
      </c>
    </row>
    <row r="233" spans="1:16" x14ac:dyDescent="0.3">
      <c r="A233" s="208">
        <v>25</v>
      </c>
      <c r="B233" s="176" t="s">
        <v>558</v>
      </c>
      <c r="C233" s="176">
        <v>25322</v>
      </c>
      <c r="D233" s="175" t="s">
        <v>596</v>
      </c>
      <c r="E233" s="172">
        <v>3442</v>
      </c>
      <c r="F233" s="177">
        <v>300</v>
      </c>
      <c r="G233" s="177">
        <v>2306</v>
      </c>
      <c r="H233" s="178">
        <v>836</v>
      </c>
      <c r="I233" s="172">
        <v>3600</v>
      </c>
      <c r="J233" s="177">
        <v>431</v>
      </c>
      <c r="K233" s="177">
        <v>2303</v>
      </c>
      <c r="L233" s="178">
        <v>866</v>
      </c>
      <c r="M233" s="172">
        <v>3393</v>
      </c>
      <c r="N233" s="177">
        <v>299</v>
      </c>
      <c r="O233" s="177">
        <v>2249</v>
      </c>
      <c r="P233" s="178">
        <v>845</v>
      </c>
    </row>
    <row r="234" spans="1:16" x14ac:dyDescent="0.3">
      <c r="A234" s="208">
        <v>20</v>
      </c>
      <c r="B234" s="176" t="s">
        <v>504</v>
      </c>
      <c r="C234" s="176">
        <v>20770</v>
      </c>
      <c r="D234" s="175" t="s">
        <v>528</v>
      </c>
      <c r="E234" s="172">
        <v>3128</v>
      </c>
      <c r="F234" s="177">
        <v>434</v>
      </c>
      <c r="G234" s="177">
        <v>2103</v>
      </c>
      <c r="H234" s="178">
        <v>591</v>
      </c>
      <c r="I234" s="172">
        <v>3494</v>
      </c>
      <c r="J234" s="177">
        <v>476</v>
      </c>
      <c r="K234" s="177">
        <v>2282</v>
      </c>
      <c r="L234" s="178">
        <v>736</v>
      </c>
      <c r="M234" s="172">
        <v>3347</v>
      </c>
      <c r="N234" s="177">
        <v>472</v>
      </c>
      <c r="O234" s="177">
        <v>2201</v>
      </c>
      <c r="P234" s="178">
        <v>674</v>
      </c>
    </row>
    <row r="235" spans="1:16" x14ac:dyDescent="0.3">
      <c r="A235" s="208">
        <v>25</v>
      </c>
      <c r="B235" s="176" t="s">
        <v>558</v>
      </c>
      <c r="C235" s="176">
        <v>25035</v>
      </c>
      <c r="D235" s="175" t="s">
        <v>561</v>
      </c>
      <c r="E235" s="172">
        <v>3439</v>
      </c>
      <c r="F235" s="177">
        <v>394</v>
      </c>
      <c r="G235" s="177">
        <v>2375</v>
      </c>
      <c r="H235" s="178">
        <v>670</v>
      </c>
      <c r="I235" s="172">
        <v>3657</v>
      </c>
      <c r="J235" s="177">
        <v>636</v>
      </c>
      <c r="K235" s="177">
        <v>2310</v>
      </c>
      <c r="L235" s="178">
        <v>711</v>
      </c>
      <c r="M235" s="172">
        <v>3383</v>
      </c>
      <c r="N235" s="177">
        <v>401</v>
      </c>
      <c r="O235" s="177">
        <v>2287</v>
      </c>
      <c r="P235" s="178">
        <v>695</v>
      </c>
    </row>
    <row r="236" spans="1:16" x14ac:dyDescent="0.3">
      <c r="A236" s="208">
        <v>5</v>
      </c>
      <c r="B236" s="176" t="s">
        <v>107</v>
      </c>
      <c r="C236" s="176">
        <v>5490</v>
      </c>
      <c r="D236" s="175" t="s">
        <v>181</v>
      </c>
      <c r="E236" s="172">
        <v>3127</v>
      </c>
      <c r="F236" s="177">
        <v>1093</v>
      </c>
      <c r="G236" s="177">
        <v>1649</v>
      </c>
      <c r="H236" s="178">
        <v>385</v>
      </c>
      <c r="I236" s="172">
        <v>3693</v>
      </c>
      <c r="J236" s="177">
        <v>1223</v>
      </c>
      <c r="K236" s="177">
        <v>1785</v>
      </c>
      <c r="L236" s="178">
        <v>685</v>
      </c>
      <c r="M236" s="172">
        <v>3251</v>
      </c>
      <c r="N236" s="177">
        <v>994</v>
      </c>
      <c r="O236" s="177">
        <v>1703</v>
      </c>
      <c r="P236" s="178">
        <v>554</v>
      </c>
    </row>
    <row r="237" spans="1:16" x14ac:dyDescent="0.3">
      <c r="A237" s="208">
        <v>5</v>
      </c>
      <c r="B237" s="176" t="s">
        <v>107</v>
      </c>
      <c r="C237" s="176">
        <v>5541</v>
      </c>
      <c r="D237" s="175" t="s">
        <v>184</v>
      </c>
      <c r="E237" s="172">
        <v>3334</v>
      </c>
      <c r="F237" s="177">
        <v>406</v>
      </c>
      <c r="G237" s="177">
        <v>1868</v>
      </c>
      <c r="H237" s="178">
        <v>1060</v>
      </c>
      <c r="I237" s="172">
        <v>3419</v>
      </c>
      <c r="J237" s="177">
        <v>403</v>
      </c>
      <c r="K237" s="177">
        <v>1908</v>
      </c>
      <c r="L237" s="178">
        <v>1108</v>
      </c>
      <c r="M237" s="172">
        <v>3338</v>
      </c>
      <c r="N237" s="177">
        <v>388</v>
      </c>
      <c r="O237" s="177">
        <v>1872</v>
      </c>
      <c r="P237" s="178">
        <v>1078</v>
      </c>
    </row>
    <row r="238" spans="1:16" x14ac:dyDescent="0.3">
      <c r="A238" s="208">
        <v>47</v>
      </c>
      <c r="B238" s="176" t="s">
        <v>748</v>
      </c>
      <c r="C238" s="176">
        <v>47555</v>
      </c>
      <c r="D238" s="175" t="s">
        <v>765</v>
      </c>
      <c r="E238" s="172">
        <v>3061</v>
      </c>
      <c r="F238" s="177">
        <v>879</v>
      </c>
      <c r="G238" s="177">
        <v>1278</v>
      </c>
      <c r="H238" s="178">
        <v>904</v>
      </c>
      <c r="I238" s="172">
        <v>3416</v>
      </c>
      <c r="J238" s="177">
        <v>954</v>
      </c>
      <c r="K238" s="177">
        <v>1420</v>
      </c>
      <c r="L238" s="178">
        <v>1042</v>
      </c>
      <c r="M238" s="172">
        <v>3117</v>
      </c>
      <c r="N238" s="177">
        <v>921</v>
      </c>
      <c r="O238" s="177">
        <v>1400</v>
      </c>
      <c r="P238" s="178">
        <v>796</v>
      </c>
    </row>
    <row r="239" spans="1:16" x14ac:dyDescent="0.3">
      <c r="A239" s="208">
        <v>5</v>
      </c>
      <c r="B239" s="176" t="s">
        <v>107</v>
      </c>
      <c r="C239" s="176">
        <v>5847</v>
      </c>
      <c r="D239" s="175" t="s">
        <v>222</v>
      </c>
      <c r="E239" s="172">
        <v>3486</v>
      </c>
      <c r="F239" s="177">
        <v>780</v>
      </c>
      <c r="G239" s="177">
        <v>2082</v>
      </c>
      <c r="H239" s="178">
        <v>624</v>
      </c>
      <c r="I239" s="172">
        <v>3576</v>
      </c>
      <c r="J239" s="177">
        <v>805</v>
      </c>
      <c r="K239" s="177">
        <v>2071</v>
      </c>
      <c r="L239" s="178">
        <v>700</v>
      </c>
      <c r="M239" s="172">
        <v>3320</v>
      </c>
      <c r="N239" s="177">
        <v>669</v>
      </c>
      <c r="O239" s="177">
        <v>1985</v>
      </c>
      <c r="P239" s="178">
        <v>666</v>
      </c>
    </row>
    <row r="240" spans="1:16" x14ac:dyDescent="0.3">
      <c r="A240" s="208">
        <v>76</v>
      </c>
      <c r="B240" s="176" t="s">
        <v>1062</v>
      </c>
      <c r="C240" s="176">
        <v>76563</v>
      </c>
      <c r="D240" s="175" t="s">
        <v>1085</v>
      </c>
      <c r="E240" s="172">
        <v>3203</v>
      </c>
      <c r="F240" s="177">
        <v>638</v>
      </c>
      <c r="G240" s="177">
        <v>1575</v>
      </c>
      <c r="H240" s="178">
        <v>990</v>
      </c>
      <c r="I240" s="172">
        <v>3471</v>
      </c>
      <c r="J240" s="177">
        <v>673</v>
      </c>
      <c r="K240" s="177">
        <v>1651</v>
      </c>
      <c r="L240" s="178">
        <v>1147</v>
      </c>
      <c r="M240" s="172">
        <v>3274</v>
      </c>
      <c r="N240" s="177">
        <v>649</v>
      </c>
      <c r="O240" s="177">
        <v>1550</v>
      </c>
      <c r="P240" s="178">
        <v>1075</v>
      </c>
    </row>
    <row r="241" spans="1:16" x14ac:dyDescent="0.3">
      <c r="A241" s="208">
        <v>25</v>
      </c>
      <c r="B241" s="176" t="s">
        <v>558</v>
      </c>
      <c r="C241" s="176">
        <v>25772</v>
      </c>
      <c r="D241" s="175" t="s">
        <v>642</v>
      </c>
      <c r="E241" s="172">
        <v>3584</v>
      </c>
      <c r="F241" s="177">
        <v>230</v>
      </c>
      <c r="G241" s="177">
        <v>2816</v>
      </c>
      <c r="H241" s="178">
        <v>538</v>
      </c>
      <c r="I241" s="172">
        <v>3367</v>
      </c>
      <c r="J241" s="177">
        <v>279</v>
      </c>
      <c r="K241" s="177">
        <v>2524</v>
      </c>
      <c r="L241" s="178">
        <v>564</v>
      </c>
      <c r="M241" s="172">
        <v>3320</v>
      </c>
      <c r="N241" s="177">
        <v>229</v>
      </c>
      <c r="O241" s="177">
        <v>2548</v>
      </c>
      <c r="P241" s="178">
        <v>543</v>
      </c>
    </row>
    <row r="242" spans="1:16" x14ac:dyDescent="0.3">
      <c r="A242" s="208">
        <v>99</v>
      </c>
      <c r="B242" s="176" t="s">
        <v>1153</v>
      </c>
      <c r="C242" s="176">
        <v>99524</v>
      </c>
      <c r="D242" s="175" t="s">
        <v>1155</v>
      </c>
      <c r="E242" s="172">
        <v>3250</v>
      </c>
      <c r="F242" s="177">
        <v>255</v>
      </c>
      <c r="G242" s="177">
        <v>2710</v>
      </c>
      <c r="H242" s="178">
        <v>285</v>
      </c>
      <c r="I242" s="172">
        <v>3433</v>
      </c>
      <c r="J242" s="177">
        <v>267</v>
      </c>
      <c r="K242" s="177">
        <v>2765</v>
      </c>
      <c r="L242" s="178">
        <v>401</v>
      </c>
      <c r="M242" s="172">
        <v>3267</v>
      </c>
      <c r="N242" s="177">
        <v>269</v>
      </c>
      <c r="O242" s="177">
        <v>2621</v>
      </c>
      <c r="P242" s="178">
        <v>377</v>
      </c>
    </row>
    <row r="243" spans="1:16" x14ac:dyDescent="0.3">
      <c r="A243" s="208">
        <v>95</v>
      </c>
      <c r="B243" s="176" t="s">
        <v>1146</v>
      </c>
      <c r="C243" s="176">
        <v>95015</v>
      </c>
      <c r="D243" s="175" t="s">
        <v>265</v>
      </c>
      <c r="E243" s="172">
        <v>3135</v>
      </c>
      <c r="F243" s="177">
        <v>202</v>
      </c>
      <c r="G243" s="177">
        <v>2731</v>
      </c>
      <c r="H243" s="178">
        <v>202</v>
      </c>
      <c r="I243" s="172">
        <v>3259</v>
      </c>
      <c r="J243" s="177">
        <v>214</v>
      </c>
      <c r="K243" s="177">
        <v>2799</v>
      </c>
      <c r="L243" s="178">
        <v>246</v>
      </c>
      <c r="M243" s="172">
        <v>3264</v>
      </c>
      <c r="N243" s="177">
        <v>254</v>
      </c>
      <c r="O243" s="177">
        <v>2779</v>
      </c>
      <c r="P243" s="178">
        <v>231</v>
      </c>
    </row>
    <row r="244" spans="1:16" x14ac:dyDescent="0.3">
      <c r="A244" s="208">
        <v>25</v>
      </c>
      <c r="B244" s="176" t="s">
        <v>558</v>
      </c>
      <c r="C244" s="176">
        <v>25513</v>
      </c>
      <c r="D244" s="175" t="s">
        <v>618</v>
      </c>
      <c r="E244" s="172">
        <v>3040</v>
      </c>
      <c r="F244" s="177">
        <v>539</v>
      </c>
      <c r="G244" s="177">
        <v>1277</v>
      </c>
      <c r="H244" s="178">
        <v>1224</v>
      </c>
      <c r="I244" s="172">
        <v>3715</v>
      </c>
      <c r="J244" s="177">
        <v>962</v>
      </c>
      <c r="K244" s="177">
        <v>1414</v>
      </c>
      <c r="L244" s="178">
        <v>1339</v>
      </c>
      <c r="M244" s="172">
        <v>3207</v>
      </c>
      <c r="N244" s="177">
        <v>557</v>
      </c>
      <c r="O244" s="177">
        <v>1366</v>
      </c>
      <c r="P244" s="178">
        <v>1284</v>
      </c>
    </row>
    <row r="245" spans="1:16" x14ac:dyDescent="0.3">
      <c r="A245" s="208">
        <v>25</v>
      </c>
      <c r="B245" s="176" t="s">
        <v>558</v>
      </c>
      <c r="C245" s="176">
        <v>25785</v>
      </c>
      <c r="D245" s="175" t="s">
        <v>646</v>
      </c>
      <c r="E245" s="172">
        <v>3251</v>
      </c>
      <c r="F245" s="177">
        <v>237</v>
      </c>
      <c r="G245" s="177">
        <v>1671</v>
      </c>
      <c r="H245" s="178">
        <v>1343</v>
      </c>
      <c r="I245" s="172">
        <v>3658</v>
      </c>
      <c r="J245" s="177">
        <v>476</v>
      </c>
      <c r="K245" s="177">
        <v>1759</v>
      </c>
      <c r="L245" s="178">
        <v>1423</v>
      </c>
      <c r="M245" s="172">
        <v>3200</v>
      </c>
      <c r="N245" s="177">
        <v>246</v>
      </c>
      <c r="O245" s="177">
        <v>1580</v>
      </c>
      <c r="P245" s="178">
        <v>1374</v>
      </c>
    </row>
    <row r="246" spans="1:16" x14ac:dyDescent="0.3">
      <c r="A246" s="208">
        <v>17</v>
      </c>
      <c r="B246" s="176" t="s">
        <v>134</v>
      </c>
      <c r="C246" s="176">
        <v>17042</v>
      </c>
      <c r="D246" s="175" t="s">
        <v>426</v>
      </c>
      <c r="E246" s="172">
        <v>3069</v>
      </c>
      <c r="F246" s="177">
        <v>720</v>
      </c>
      <c r="G246" s="177">
        <v>1339</v>
      </c>
      <c r="H246" s="178">
        <v>1010</v>
      </c>
      <c r="I246" s="172">
        <v>3469</v>
      </c>
      <c r="J246" s="177">
        <v>945</v>
      </c>
      <c r="K246" s="177">
        <v>1415</v>
      </c>
      <c r="L246" s="178">
        <v>1109</v>
      </c>
      <c r="M246" s="172">
        <v>3173</v>
      </c>
      <c r="N246" s="177">
        <v>744</v>
      </c>
      <c r="O246" s="177">
        <v>1382</v>
      </c>
      <c r="P246" s="178">
        <v>1047</v>
      </c>
    </row>
    <row r="247" spans="1:16" x14ac:dyDescent="0.3">
      <c r="A247" s="208">
        <v>13</v>
      </c>
      <c r="B247" s="176" t="s">
        <v>257</v>
      </c>
      <c r="C247" s="176">
        <v>13052</v>
      </c>
      <c r="D247" s="175" t="s">
        <v>262</v>
      </c>
      <c r="E247" s="172">
        <v>3101</v>
      </c>
      <c r="F247" s="177">
        <v>919</v>
      </c>
      <c r="G247" s="177">
        <v>1472</v>
      </c>
      <c r="H247" s="178">
        <v>710</v>
      </c>
      <c r="I247" s="172">
        <v>3458</v>
      </c>
      <c r="J247" s="177">
        <v>988</v>
      </c>
      <c r="K247" s="177">
        <v>1705</v>
      </c>
      <c r="L247" s="178">
        <v>765</v>
      </c>
      <c r="M247" s="172">
        <v>3158</v>
      </c>
      <c r="N247" s="177">
        <v>942</v>
      </c>
      <c r="O247" s="177">
        <v>1526</v>
      </c>
      <c r="P247" s="178">
        <v>690</v>
      </c>
    </row>
    <row r="248" spans="1:16" x14ac:dyDescent="0.3">
      <c r="A248" s="208">
        <v>41</v>
      </c>
      <c r="B248" s="176" t="s">
        <v>699</v>
      </c>
      <c r="C248" s="176">
        <v>41615</v>
      </c>
      <c r="D248" s="175" t="s">
        <v>723</v>
      </c>
      <c r="E248" s="172">
        <v>3208</v>
      </c>
      <c r="F248" s="177">
        <v>547</v>
      </c>
      <c r="G248" s="177">
        <v>2076</v>
      </c>
      <c r="H248" s="178">
        <v>585</v>
      </c>
      <c r="I248" s="172">
        <v>3255</v>
      </c>
      <c r="J248" s="177">
        <v>547</v>
      </c>
      <c r="K248" s="177">
        <v>2095</v>
      </c>
      <c r="L248" s="178">
        <v>613</v>
      </c>
      <c r="M248" s="172">
        <v>3133</v>
      </c>
      <c r="N248" s="177">
        <v>552</v>
      </c>
      <c r="O248" s="177">
        <v>2021</v>
      </c>
      <c r="P248" s="178">
        <v>560</v>
      </c>
    </row>
    <row r="249" spans="1:16" x14ac:dyDescent="0.3">
      <c r="A249" s="208">
        <v>68</v>
      </c>
      <c r="B249" s="176" t="s">
        <v>918</v>
      </c>
      <c r="C249" s="176">
        <v>68861</v>
      </c>
      <c r="D249" s="175" t="s">
        <v>990</v>
      </c>
      <c r="E249" s="172">
        <v>2998</v>
      </c>
      <c r="F249" s="177">
        <v>490</v>
      </c>
      <c r="G249" s="177">
        <v>1541</v>
      </c>
      <c r="H249" s="178">
        <v>967</v>
      </c>
      <c r="I249" s="172">
        <v>3215</v>
      </c>
      <c r="J249" s="177">
        <v>545</v>
      </c>
      <c r="K249" s="177">
        <v>1616</v>
      </c>
      <c r="L249" s="178">
        <v>1054</v>
      </c>
      <c r="M249" s="172">
        <v>3126</v>
      </c>
      <c r="N249" s="177">
        <v>554</v>
      </c>
      <c r="O249" s="177">
        <v>1561</v>
      </c>
      <c r="P249" s="178">
        <v>1011</v>
      </c>
    </row>
    <row r="250" spans="1:16" x14ac:dyDescent="0.3">
      <c r="A250" s="208">
        <v>81</v>
      </c>
      <c r="B250" s="176" t="s">
        <v>1098</v>
      </c>
      <c r="C250" s="176">
        <v>81065</v>
      </c>
      <c r="D250" s="175" t="s">
        <v>1099</v>
      </c>
      <c r="E250" s="172">
        <v>2782</v>
      </c>
      <c r="F250" s="177">
        <v>833</v>
      </c>
      <c r="G250" s="177">
        <v>1150</v>
      </c>
      <c r="H250" s="178">
        <v>799</v>
      </c>
      <c r="I250" s="172">
        <v>3341</v>
      </c>
      <c r="J250" s="177">
        <v>883</v>
      </c>
      <c r="K250" s="177">
        <v>1236</v>
      </c>
      <c r="L250" s="178">
        <v>1222</v>
      </c>
      <c r="M250" s="172">
        <v>2965</v>
      </c>
      <c r="N250" s="177">
        <v>859</v>
      </c>
      <c r="O250" s="177">
        <v>1072</v>
      </c>
      <c r="P250" s="178">
        <v>1034</v>
      </c>
    </row>
    <row r="251" spans="1:16" x14ac:dyDescent="0.3">
      <c r="A251" s="208">
        <v>41</v>
      </c>
      <c r="B251" s="176" t="s">
        <v>699</v>
      </c>
      <c r="C251" s="176">
        <v>41524</v>
      </c>
      <c r="D251" s="175" t="s">
        <v>720</v>
      </c>
      <c r="E251" s="172">
        <v>2877</v>
      </c>
      <c r="F251" s="177">
        <v>475</v>
      </c>
      <c r="G251" s="177">
        <v>1868</v>
      </c>
      <c r="H251" s="178">
        <v>534</v>
      </c>
      <c r="I251" s="172">
        <v>3091</v>
      </c>
      <c r="J251" s="177">
        <v>488</v>
      </c>
      <c r="K251" s="177">
        <v>1954</v>
      </c>
      <c r="L251" s="178">
        <v>649</v>
      </c>
      <c r="M251" s="172">
        <v>2982</v>
      </c>
      <c r="N251" s="177">
        <v>479</v>
      </c>
      <c r="O251" s="177">
        <v>1921</v>
      </c>
      <c r="P251" s="178">
        <v>582</v>
      </c>
    </row>
    <row r="252" spans="1:16" x14ac:dyDescent="0.3">
      <c r="A252" s="208">
        <v>70</v>
      </c>
      <c r="B252" s="176" t="s">
        <v>498</v>
      </c>
      <c r="C252" s="176">
        <v>70708</v>
      </c>
      <c r="D252" s="175" t="s">
        <v>1010</v>
      </c>
      <c r="E252" s="172">
        <v>2815</v>
      </c>
      <c r="F252" s="177">
        <v>957</v>
      </c>
      <c r="G252" s="177">
        <v>1319</v>
      </c>
      <c r="H252" s="178">
        <v>539</v>
      </c>
      <c r="I252" s="172">
        <v>3390</v>
      </c>
      <c r="J252" s="177">
        <v>990</v>
      </c>
      <c r="K252" s="177">
        <v>1709</v>
      </c>
      <c r="L252" s="178">
        <v>691</v>
      </c>
      <c r="M252" s="172">
        <v>2951</v>
      </c>
      <c r="N252" s="177">
        <v>972</v>
      </c>
      <c r="O252" s="177">
        <v>1385</v>
      </c>
      <c r="P252" s="178">
        <v>594</v>
      </c>
    </row>
    <row r="253" spans="1:16" x14ac:dyDescent="0.3">
      <c r="A253" s="208">
        <v>86</v>
      </c>
      <c r="B253" s="176" t="s">
        <v>1123</v>
      </c>
      <c r="C253" s="176">
        <v>86865</v>
      </c>
      <c r="D253" s="175" t="s">
        <v>1131</v>
      </c>
      <c r="E253" s="172">
        <v>2645</v>
      </c>
      <c r="F253" s="177">
        <v>618</v>
      </c>
      <c r="G253" s="177">
        <v>1057</v>
      </c>
      <c r="H253" s="178">
        <v>970</v>
      </c>
      <c r="I253" s="172">
        <v>3091</v>
      </c>
      <c r="J253" s="177">
        <v>694</v>
      </c>
      <c r="K253" s="177">
        <v>1064</v>
      </c>
      <c r="L253" s="178">
        <v>1333</v>
      </c>
      <c r="M253" s="172">
        <v>2939</v>
      </c>
      <c r="N253" s="177">
        <v>672</v>
      </c>
      <c r="O253" s="177">
        <v>1039</v>
      </c>
      <c r="P253" s="178">
        <v>1228</v>
      </c>
    </row>
    <row r="254" spans="1:16" x14ac:dyDescent="0.3">
      <c r="A254" s="208">
        <v>63</v>
      </c>
      <c r="B254" s="176" t="s">
        <v>895</v>
      </c>
      <c r="C254" s="176">
        <v>63190</v>
      </c>
      <c r="D254" s="175" t="s">
        <v>897</v>
      </c>
      <c r="E254" s="172">
        <v>3144</v>
      </c>
      <c r="F254" s="177">
        <v>429</v>
      </c>
      <c r="G254" s="177">
        <v>1615</v>
      </c>
      <c r="H254" s="178">
        <v>1100</v>
      </c>
      <c r="I254" s="172">
        <v>3045</v>
      </c>
      <c r="J254" s="177">
        <v>462</v>
      </c>
      <c r="K254" s="177">
        <v>1477</v>
      </c>
      <c r="L254" s="178">
        <v>1106</v>
      </c>
      <c r="M254" s="172">
        <v>3009</v>
      </c>
      <c r="N254" s="177">
        <v>443</v>
      </c>
      <c r="O254" s="177">
        <v>1489</v>
      </c>
      <c r="P254" s="178">
        <v>1077</v>
      </c>
    </row>
    <row r="255" spans="1:16" x14ac:dyDescent="0.3">
      <c r="A255" s="208">
        <v>20</v>
      </c>
      <c r="B255" s="176" t="s">
        <v>504</v>
      </c>
      <c r="C255" s="176">
        <v>20400</v>
      </c>
      <c r="D255" s="175" t="s">
        <v>519</v>
      </c>
      <c r="E255" s="172">
        <v>2728</v>
      </c>
      <c r="F255" s="177">
        <v>708</v>
      </c>
      <c r="G255" s="177">
        <v>1495</v>
      </c>
      <c r="H255" s="178">
        <v>525</v>
      </c>
      <c r="I255" s="172">
        <v>3137</v>
      </c>
      <c r="J255" s="177">
        <v>834</v>
      </c>
      <c r="K255" s="177">
        <v>1485</v>
      </c>
      <c r="L255" s="178">
        <v>818</v>
      </c>
      <c r="M255" s="172">
        <v>2903</v>
      </c>
      <c r="N255" s="177">
        <v>745</v>
      </c>
      <c r="O255" s="177">
        <v>1469</v>
      </c>
      <c r="P255" s="178">
        <v>689</v>
      </c>
    </row>
    <row r="256" spans="1:16" x14ac:dyDescent="0.3">
      <c r="A256" s="208">
        <v>25</v>
      </c>
      <c r="B256" s="176" t="s">
        <v>558</v>
      </c>
      <c r="C256" s="176">
        <v>25317</v>
      </c>
      <c r="D256" s="175" t="s">
        <v>594</v>
      </c>
      <c r="E256" s="172">
        <v>3120</v>
      </c>
      <c r="F256" s="177">
        <v>186</v>
      </c>
      <c r="G256" s="177">
        <v>2468</v>
      </c>
      <c r="H256" s="178">
        <v>466</v>
      </c>
      <c r="I256" s="172">
        <v>3142</v>
      </c>
      <c r="J256" s="177">
        <v>196</v>
      </c>
      <c r="K256" s="177">
        <v>2443</v>
      </c>
      <c r="L256" s="178">
        <v>503</v>
      </c>
      <c r="M256" s="172">
        <v>2909</v>
      </c>
      <c r="N256" s="177">
        <v>188</v>
      </c>
      <c r="O256" s="177">
        <v>2256</v>
      </c>
      <c r="P256" s="178">
        <v>465</v>
      </c>
    </row>
    <row r="257" spans="1:16" x14ac:dyDescent="0.3">
      <c r="A257" s="208">
        <v>70</v>
      </c>
      <c r="B257" s="176" t="s">
        <v>498</v>
      </c>
      <c r="C257" s="176">
        <v>70820</v>
      </c>
      <c r="D257" s="175" t="s">
        <v>1014</v>
      </c>
      <c r="E257" s="172">
        <v>2699</v>
      </c>
      <c r="F257" s="177">
        <v>655</v>
      </c>
      <c r="G257" s="177">
        <v>1534</v>
      </c>
      <c r="H257" s="178">
        <v>510</v>
      </c>
      <c r="I257" s="172">
        <v>2995</v>
      </c>
      <c r="J257" s="177">
        <v>672</v>
      </c>
      <c r="K257" s="177">
        <v>1708</v>
      </c>
      <c r="L257" s="178">
        <v>615</v>
      </c>
      <c r="M257" s="172">
        <v>2899</v>
      </c>
      <c r="N257" s="177">
        <v>621</v>
      </c>
      <c r="O257" s="177">
        <v>1707</v>
      </c>
      <c r="P257" s="178">
        <v>571</v>
      </c>
    </row>
    <row r="258" spans="1:16" x14ac:dyDescent="0.3">
      <c r="A258" s="208">
        <v>76</v>
      </c>
      <c r="B258" s="176" t="s">
        <v>1062</v>
      </c>
      <c r="C258" s="176">
        <v>76233</v>
      </c>
      <c r="D258" s="175" t="s">
        <v>1073</v>
      </c>
      <c r="E258" s="172">
        <v>2201</v>
      </c>
      <c r="F258" s="177">
        <v>617</v>
      </c>
      <c r="G258" s="177">
        <v>950</v>
      </c>
      <c r="H258" s="178">
        <v>634</v>
      </c>
      <c r="I258" s="172">
        <v>3173</v>
      </c>
      <c r="J258" s="177">
        <v>1387</v>
      </c>
      <c r="K258" s="177">
        <v>1017</v>
      </c>
      <c r="L258" s="178">
        <v>769</v>
      </c>
      <c r="M258" s="172">
        <v>2891</v>
      </c>
      <c r="N258" s="177">
        <v>1132</v>
      </c>
      <c r="O258" s="177">
        <v>1007</v>
      </c>
      <c r="P258" s="178">
        <v>752</v>
      </c>
    </row>
    <row r="259" spans="1:16" x14ac:dyDescent="0.3">
      <c r="A259" s="208">
        <v>73</v>
      </c>
      <c r="B259" s="176" t="s">
        <v>1016</v>
      </c>
      <c r="C259" s="176">
        <v>73124</v>
      </c>
      <c r="D259" s="175" t="s">
        <v>1024</v>
      </c>
      <c r="E259" s="172">
        <v>2621</v>
      </c>
      <c r="F259" s="177">
        <v>318</v>
      </c>
      <c r="G259" s="177">
        <v>1825</v>
      </c>
      <c r="H259" s="178">
        <v>478</v>
      </c>
      <c r="I259" s="172">
        <v>2924</v>
      </c>
      <c r="J259" s="177">
        <v>470</v>
      </c>
      <c r="K259" s="177">
        <v>1948</v>
      </c>
      <c r="L259" s="178">
        <v>506</v>
      </c>
      <c r="M259" s="172">
        <v>2899</v>
      </c>
      <c r="N259" s="177">
        <v>331</v>
      </c>
      <c r="O259" s="177">
        <v>2071</v>
      </c>
      <c r="P259" s="178">
        <v>497</v>
      </c>
    </row>
    <row r="260" spans="1:16" x14ac:dyDescent="0.3">
      <c r="A260" s="208">
        <v>85</v>
      </c>
      <c r="B260" s="176" t="s">
        <v>1105</v>
      </c>
      <c r="C260" s="176">
        <v>85230</v>
      </c>
      <c r="D260" s="175" t="s">
        <v>1114</v>
      </c>
      <c r="E260" s="172">
        <v>2986</v>
      </c>
      <c r="F260" s="177">
        <v>280</v>
      </c>
      <c r="G260" s="177">
        <v>2349</v>
      </c>
      <c r="H260" s="178">
        <v>357</v>
      </c>
      <c r="I260" s="172">
        <v>3023</v>
      </c>
      <c r="J260" s="177">
        <v>393</v>
      </c>
      <c r="K260" s="177">
        <v>2241</v>
      </c>
      <c r="L260" s="178">
        <v>389</v>
      </c>
      <c r="M260" s="172">
        <v>2873</v>
      </c>
      <c r="N260" s="177">
        <v>279</v>
      </c>
      <c r="O260" s="177">
        <v>2237</v>
      </c>
      <c r="P260" s="178">
        <v>357</v>
      </c>
    </row>
    <row r="261" spans="1:16" x14ac:dyDescent="0.3">
      <c r="A261" s="208">
        <v>17</v>
      </c>
      <c r="B261" s="176" t="s">
        <v>134</v>
      </c>
      <c r="C261" s="176">
        <v>17013</v>
      </c>
      <c r="D261" s="175" t="s">
        <v>425</v>
      </c>
      <c r="E261" s="172">
        <v>2734</v>
      </c>
      <c r="F261" s="177">
        <v>423</v>
      </c>
      <c r="G261" s="177">
        <v>1424</v>
      </c>
      <c r="H261" s="178">
        <v>887</v>
      </c>
      <c r="I261" s="172">
        <v>2899</v>
      </c>
      <c r="J261" s="177">
        <v>594</v>
      </c>
      <c r="K261" s="177">
        <v>1389</v>
      </c>
      <c r="L261" s="178">
        <v>916</v>
      </c>
      <c r="M261" s="172">
        <v>2917</v>
      </c>
      <c r="N261" s="177">
        <v>448</v>
      </c>
      <c r="O261" s="177">
        <v>1516</v>
      </c>
      <c r="P261" s="178">
        <v>953</v>
      </c>
    </row>
    <row r="262" spans="1:16" x14ac:dyDescent="0.3">
      <c r="A262" s="208">
        <v>5</v>
      </c>
      <c r="B262" s="176" t="s">
        <v>107</v>
      </c>
      <c r="C262" s="176">
        <v>5604</v>
      </c>
      <c r="D262" s="175" t="s">
        <v>190</v>
      </c>
      <c r="E262" s="172">
        <v>2883</v>
      </c>
      <c r="F262" s="177">
        <v>512</v>
      </c>
      <c r="G262" s="177">
        <v>1981</v>
      </c>
      <c r="H262" s="178">
        <v>390</v>
      </c>
      <c r="I262" s="172">
        <v>3216</v>
      </c>
      <c r="J262" s="177">
        <v>592</v>
      </c>
      <c r="K262" s="177">
        <v>2169</v>
      </c>
      <c r="L262" s="178">
        <v>455</v>
      </c>
      <c r="M262" s="172">
        <v>2833</v>
      </c>
      <c r="N262" s="177">
        <v>435</v>
      </c>
      <c r="O262" s="177">
        <v>1983</v>
      </c>
      <c r="P262" s="178">
        <v>415</v>
      </c>
    </row>
    <row r="263" spans="1:16" x14ac:dyDescent="0.3">
      <c r="A263" s="208">
        <v>20</v>
      </c>
      <c r="B263" s="176" t="s">
        <v>504</v>
      </c>
      <c r="C263" s="176">
        <v>20238</v>
      </c>
      <c r="D263" s="175" t="s">
        <v>514</v>
      </c>
      <c r="E263" s="172">
        <v>2741</v>
      </c>
      <c r="F263" s="177">
        <v>497</v>
      </c>
      <c r="G263" s="177">
        <v>1922</v>
      </c>
      <c r="H263" s="178">
        <v>322</v>
      </c>
      <c r="I263" s="172">
        <v>2960</v>
      </c>
      <c r="J263" s="177">
        <v>566</v>
      </c>
      <c r="K263" s="177">
        <v>1913</v>
      </c>
      <c r="L263" s="178">
        <v>481</v>
      </c>
      <c r="M263" s="172">
        <v>2811</v>
      </c>
      <c r="N263" s="177">
        <v>544</v>
      </c>
      <c r="O263" s="177">
        <v>1826</v>
      </c>
      <c r="P263" s="178">
        <v>441</v>
      </c>
    </row>
    <row r="264" spans="1:16" x14ac:dyDescent="0.3">
      <c r="A264" s="208">
        <v>50</v>
      </c>
      <c r="B264" s="176" t="s">
        <v>777</v>
      </c>
      <c r="C264" s="176">
        <v>50110</v>
      </c>
      <c r="D264" s="175" t="s">
        <v>780</v>
      </c>
      <c r="E264" s="172">
        <v>2916</v>
      </c>
      <c r="F264" s="177">
        <v>156</v>
      </c>
      <c r="G264" s="177">
        <v>2603</v>
      </c>
      <c r="H264" s="178">
        <v>157</v>
      </c>
      <c r="I264" s="172">
        <v>2845</v>
      </c>
      <c r="J264" s="177">
        <v>160</v>
      </c>
      <c r="K264" s="177">
        <v>2492</v>
      </c>
      <c r="L264" s="178">
        <v>193</v>
      </c>
      <c r="M264" s="172">
        <v>2776</v>
      </c>
      <c r="N264" s="177">
        <v>162</v>
      </c>
      <c r="O264" s="177">
        <v>2431</v>
      </c>
      <c r="P264" s="178">
        <v>183</v>
      </c>
    </row>
    <row r="265" spans="1:16" x14ac:dyDescent="0.3">
      <c r="A265" s="208">
        <v>25</v>
      </c>
      <c r="B265" s="176" t="s">
        <v>558</v>
      </c>
      <c r="C265" s="176">
        <v>25736</v>
      </c>
      <c r="D265" s="175" t="s">
        <v>635</v>
      </c>
      <c r="E265" s="172">
        <v>2852</v>
      </c>
      <c r="F265" s="177">
        <v>298</v>
      </c>
      <c r="G265" s="177">
        <v>1970</v>
      </c>
      <c r="H265" s="178">
        <v>584</v>
      </c>
      <c r="I265" s="172">
        <v>2735</v>
      </c>
      <c r="J265" s="177">
        <v>307</v>
      </c>
      <c r="K265" s="177">
        <v>1833</v>
      </c>
      <c r="L265" s="178">
        <v>595</v>
      </c>
      <c r="M265" s="172">
        <v>2771</v>
      </c>
      <c r="N265" s="177">
        <v>305</v>
      </c>
      <c r="O265" s="177">
        <v>1883</v>
      </c>
      <c r="P265" s="178">
        <v>583</v>
      </c>
    </row>
    <row r="266" spans="1:16" x14ac:dyDescent="0.3">
      <c r="A266" s="208">
        <v>25</v>
      </c>
      <c r="B266" s="176" t="s">
        <v>558</v>
      </c>
      <c r="C266" s="176">
        <v>25295</v>
      </c>
      <c r="D266" s="175" t="s">
        <v>590</v>
      </c>
      <c r="E266" s="172">
        <v>2328</v>
      </c>
      <c r="F266" s="177">
        <v>222</v>
      </c>
      <c r="G266" s="177">
        <v>1495</v>
      </c>
      <c r="H266" s="178">
        <v>611</v>
      </c>
      <c r="I266" s="172">
        <v>2845</v>
      </c>
      <c r="J266" s="177">
        <v>239</v>
      </c>
      <c r="K266" s="177">
        <v>1963</v>
      </c>
      <c r="L266" s="178">
        <v>643</v>
      </c>
      <c r="M266" s="172">
        <v>2740</v>
      </c>
      <c r="N266" s="177">
        <v>229</v>
      </c>
      <c r="O266" s="177">
        <v>1897</v>
      </c>
      <c r="P266" s="178">
        <v>614</v>
      </c>
    </row>
    <row r="267" spans="1:16" x14ac:dyDescent="0.3">
      <c r="A267" s="208">
        <v>5</v>
      </c>
      <c r="B267" s="176" t="s">
        <v>107</v>
      </c>
      <c r="C267" s="176">
        <v>5321</v>
      </c>
      <c r="D267" s="175" t="s">
        <v>163</v>
      </c>
      <c r="E267" s="172">
        <v>2733</v>
      </c>
      <c r="F267" s="177">
        <v>391</v>
      </c>
      <c r="G267" s="177">
        <v>1623</v>
      </c>
      <c r="H267" s="178">
        <v>719</v>
      </c>
      <c r="I267" s="172">
        <v>2788</v>
      </c>
      <c r="J267" s="177">
        <v>404</v>
      </c>
      <c r="K267" s="177">
        <v>1649</v>
      </c>
      <c r="L267" s="178">
        <v>735</v>
      </c>
      <c r="M267" s="172">
        <v>2747</v>
      </c>
      <c r="N267" s="177">
        <v>386</v>
      </c>
      <c r="O267" s="177">
        <v>1644</v>
      </c>
      <c r="P267" s="178">
        <v>717</v>
      </c>
    </row>
    <row r="268" spans="1:16" x14ac:dyDescent="0.3">
      <c r="A268" s="208">
        <v>25</v>
      </c>
      <c r="B268" s="176" t="s">
        <v>558</v>
      </c>
      <c r="C268" s="176">
        <v>25183</v>
      </c>
      <c r="D268" s="175" t="s">
        <v>577</v>
      </c>
      <c r="E268" s="172">
        <v>2715</v>
      </c>
      <c r="F268" s="177">
        <v>412</v>
      </c>
      <c r="G268" s="177">
        <v>1241</v>
      </c>
      <c r="H268" s="178">
        <v>1062</v>
      </c>
      <c r="I268" s="172">
        <v>3037</v>
      </c>
      <c r="J268" s="177">
        <v>585</v>
      </c>
      <c r="K268" s="177">
        <v>1351</v>
      </c>
      <c r="L268" s="178">
        <v>1101</v>
      </c>
      <c r="M268" s="172">
        <v>2717</v>
      </c>
      <c r="N268" s="177">
        <v>419</v>
      </c>
      <c r="O268" s="177">
        <v>1241</v>
      </c>
      <c r="P268" s="178">
        <v>1057</v>
      </c>
    </row>
    <row r="269" spans="1:16" x14ac:dyDescent="0.3">
      <c r="A269" s="208">
        <v>17</v>
      </c>
      <c r="B269" s="176" t="s">
        <v>134</v>
      </c>
      <c r="C269" s="176">
        <v>17777</v>
      </c>
      <c r="D269" s="175" t="s">
        <v>447</v>
      </c>
      <c r="E269" s="172">
        <v>2735</v>
      </c>
      <c r="F269" s="177">
        <v>568</v>
      </c>
      <c r="G269" s="177">
        <v>1550</v>
      </c>
      <c r="H269" s="178">
        <v>617</v>
      </c>
      <c r="I269" s="172">
        <v>3018</v>
      </c>
      <c r="J269" s="177">
        <v>889</v>
      </c>
      <c r="K269" s="177">
        <v>1457</v>
      </c>
      <c r="L269" s="178">
        <v>672</v>
      </c>
      <c r="M269" s="172">
        <v>2740</v>
      </c>
      <c r="N269" s="177">
        <v>596</v>
      </c>
      <c r="O269" s="177">
        <v>1479</v>
      </c>
      <c r="P269" s="178">
        <v>665</v>
      </c>
    </row>
    <row r="270" spans="1:16" x14ac:dyDescent="0.3">
      <c r="A270" s="208">
        <v>19</v>
      </c>
      <c r="B270" s="176" t="s">
        <v>467</v>
      </c>
      <c r="C270" s="176">
        <v>19548</v>
      </c>
      <c r="D270" s="175" t="s">
        <v>489</v>
      </c>
      <c r="E270" s="172">
        <v>2284</v>
      </c>
      <c r="F270" s="177">
        <v>774</v>
      </c>
      <c r="G270" s="177">
        <v>800</v>
      </c>
      <c r="H270" s="178">
        <v>710</v>
      </c>
      <c r="I270" s="172">
        <v>2762</v>
      </c>
      <c r="J270" s="177">
        <v>820</v>
      </c>
      <c r="K270" s="177">
        <v>914</v>
      </c>
      <c r="L270" s="178">
        <v>1028</v>
      </c>
      <c r="M270" s="172">
        <v>2668</v>
      </c>
      <c r="N270" s="177">
        <v>805</v>
      </c>
      <c r="O270" s="177">
        <v>893</v>
      </c>
      <c r="P270" s="178">
        <v>970</v>
      </c>
    </row>
    <row r="271" spans="1:16" x14ac:dyDescent="0.3">
      <c r="A271" s="208">
        <v>15</v>
      </c>
      <c r="B271" s="176" t="s">
        <v>304</v>
      </c>
      <c r="C271" s="176">
        <v>15491</v>
      </c>
      <c r="D271" s="175" t="s">
        <v>360</v>
      </c>
      <c r="E271" s="172">
        <v>2795</v>
      </c>
      <c r="F271" s="177">
        <v>506</v>
      </c>
      <c r="G271" s="177">
        <v>1811</v>
      </c>
      <c r="H271" s="178">
        <v>478</v>
      </c>
      <c r="I271" s="172">
        <v>3088</v>
      </c>
      <c r="J271" s="177">
        <v>748</v>
      </c>
      <c r="K271" s="177">
        <v>1794</v>
      </c>
      <c r="L271" s="178">
        <v>546</v>
      </c>
      <c r="M271" s="172">
        <v>2659</v>
      </c>
      <c r="N271" s="177">
        <v>402</v>
      </c>
      <c r="O271" s="177">
        <v>1752</v>
      </c>
      <c r="P271" s="178">
        <v>505</v>
      </c>
    </row>
    <row r="272" spans="1:16" x14ac:dyDescent="0.3">
      <c r="A272" s="208">
        <v>68</v>
      </c>
      <c r="B272" s="176" t="s">
        <v>918</v>
      </c>
      <c r="C272" s="176">
        <v>68689</v>
      </c>
      <c r="D272" s="176" t="s">
        <v>982</v>
      </c>
      <c r="E272" s="172">
        <v>2487</v>
      </c>
      <c r="F272" s="177">
        <v>590</v>
      </c>
      <c r="G272" s="177">
        <v>1215</v>
      </c>
      <c r="H272" s="178">
        <v>682</v>
      </c>
      <c r="I272" s="172">
        <v>2690</v>
      </c>
      <c r="J272" s="177">
        <v>621</v>
      </c>
      <c r="K272" s="177">
        <v>1321</v>
      </c>
      <c r="L272" s="178">
        <v>748</v>
      </c>
      <c r="M272" s="172">
        <v>2678</v>
      </c>
      <c r="N272" s="177">
        <v>623</v>
      </c>
      <c r="O272" s="177">
        <v>1324</v>
      </c>
      <c r="P272" s="178">
        <v>731</v>
      </c>
    </row>
    <row r="273" spans="1:16" x14ac:dyDescent="0.3">
      <c r="A273" s="208">
        <v>76</v>
      </c>
      <c r="B273" s="176" t="s">
        <v>1062</v>
      </c>
      <c r="C273" s="176">
        <v>76306</v>
      </c>
      <c r="D273" s="175" t="s">
        <v>1079</v>
      </c>
      <c r="E273" s="172">
        <v>2587</v>
      </c>
      <c r="F273" s="177">
        <v>362</v>
      </c>
      <c r="G273" s="177">
        <v>1574</v>
      </c>
      <c r="H273" s="178">
        <v>651</v>
      </c>
      <c r="I273" s="172">
        <v>2728</v>
      </c>
      <c r="J273" s="177">
        <v>368</v>
      </c>
      <c r="K273" s="177">
        <v>1636</v>
      </c>
      <c r="L273" s="178">
        <v>724</v>
      </c>
      <c r="M273" s="172">
        <v>2656</v>
      </c>
      <c r="N273" s="177">
        <v>376</v>
      </c>
      <c r="O273" s="177">
        <v>1584</v>
      </c>
      <c r="P273" s="178">
        <v>696</v>
      </c>
    </row>
    <row r="274" spans="1:16" x14ac:dyDescent="0.3">
      <c r="A274" s="208">
        <v>20</v>
      </c>
      <c r="B274" s="176" t="s">
        <v>504</v>
      </c>
      <c r="C274" s="176">
        <v>20228</v>
      </c>
      <c r="D274" s="175" t="s">
        <v>513</v>
      </c>
      <c r="E274" s="172">
        <v>2452</v>
      </c>
      <c r="F274" s="177">
        <v>506</v>
      </c>
      <c r="G274" s="177">
        <v>1321</v>
      </c>
      <c r="H274" s="178">
        <v>625</v>
      </c>
      <c r="I274" s="172">
        <v>2801</v>
      </c>
      <c r="J274" s="177">
        <v>555</v>
      </c>
      <c r="K274" s="177">
        <v>1483</v>
      </c>
      <c r="L274" s="178">
        <v>763</v>
      </c>
      <c r="M274" s="172">
        <v>2672</v>
      </c>
      <c r="N274" s="177">
        <v>547</v>
      </c>
      <c r="O274" s="177">
        <v>1368</v>
      </c>
      <c r="P274" s="178">
        <v>757</v>
      </c>
    </row>
    <row r="275" spans="1:16" x14ac:dyDescent="0.3">
      <c r="A275" s="208">
        <v>5</v>
      </c>
      <c r="B275" s="176" t="s">
        <v>107</v>
      </c>
      <c r="C275" s="176">
        <v>5282</v>
      </c>
      <c r="D275" s="175" t="s">
        <v>155</v>
      </c>
      <c r="E275" s="172">
        <v>2621</v>
      </c>
      <c r="F275" s="177">
        <v>421</v>
      </c>
      <c r="G275" s="177">
        <v>1796</v>
      </c>
      <c r="H275" s="178">
        <v>404</v>
      </c>
      <c r="I275" s="172">
        <v>2759</v>
      </c>
      <c r="J275" s="177">
        <v>443</v>
      </c>
      <c r="K275" s="177">
        <v>1848</v>
      </c>
      <c r="L275" s="178">
        <v>468</v>
      </c>
      <c r="M275" s="172">
        <v>2666</v>
      </c>
      <c r="N275" s="177">
        <v>391</v>
      </c>
      <c r="O275" s="177">
        <v>1815</v>
      </c>
      <c r="P275" s="178">
        <v>460</v>
      </c>
    </row>
    <row r="276" spans="1:16" x14ac:dyDescent="0.3">
      <c r="A276" s="208">
        <v>52</v>
      </c>
      <c r="B276" s="176" t="s">
        <v>180</v>
      </c>
      <c r="C276" s="176">
        <v>52399</v>
      </c>
      <c r="D276" s="175" t="s">
        <v>173</v>
      </c>
      <c r="E276" s="172">
        <v>2416</v>
      </c>
      <c r="F276" s="177">
        <v>608</v>
      </c>
      <c r="G276" s="177">
        <v>880</v>
      </c>
      <c r="H276" s="178">
        <v>928</v>
      </c>
      <c r="I276" s="172">
        <v>2697</v>
      </c>
      <c r="J276" s="177">
        <v>648</v>
      </c>
      <c r="K276" s="177">
        <v>984</v>
      </c>
      <c r="L276" s="178">
        <v>1065</v>
      </c>
      <c r="M276" s="172">
        <v>2630</v>
      </c>
      <c r="N276" s="177">
        <v>638</v>
      </c>
      <c r="O276" s="177">
        <v>970</v>
      </c>
      <c r="P276" s="178">
        <v>1022</v>
      </c>
    </row>
    <row r="277" spans="1:16" x14ac:dyDescent="0.3">
      <c r="A277" s="208">
        <v>50</v>
      </c>
      <c r="B277" s="176" t="s">
        <v>777</v>
      </c>
      <c r="C277" s="176">
        <v>50606</v>
      </c>
      <c r="D277" s="175" t="s">
        <v>798</v>
      </c>
      <c r="E277" s="172">
        <v>2464</v>
      </c>
      <c r="F277" s="177">
        <v>469</v>
      </c>
      <c r="G277" s="177">
        <v>1232</v>
      </c>
      <c r="H277" s="178">
        <v>763</v>
      </c>
      <c r="I277" s="172">
        <v>2643</v>
      </c>
      <c r="J277" s="177">
        <v>504</v>
      </c>
      <c r="K277" s="177">
        <v>1266</v>
      </c>
      <c r="L277" s="178">
        <v>873</v>
      </c>
      <c r="M277" s="172">
        <v>2601</v>
      </c>
      <c r="N277" s="177">
        <v>489</v>
      </c>
      <c r="O277" s="177">
        <v>1291</v>
      </c>
      <c r="P277" s="178">
        <v>821</v>
      </c>
    </row>
    <row r="278" spans="1:16" x14ac:dyDescent="0.3">
      <c r="A278" s="208">
        <v>52</v>
      </c>
      <c r="B278" s="176" t="s">
        <v>180</v>
      </c>
      <c r="C278" s="176">
        <v>52838</v>
      </c>
      <c r="D278" s="175" t="s">
        <v>854</v>
      </c>
      <c r="E278" s="172">
        <v>2367</v>
      </c>
      <c r="F278" s="177">
        <v>740</v>
      </c>
      <c r="G278" s="177">
        <v>918</v>
      </c>
      <c r="H278" s="178">
        <v>709</v>
      </c>
      <c r="I278" s="172">
        <v>2695</v>
      </c>
      <c r="J278" s="177">
        <v>796</v>
      </c>
      <c r="K278" s="177">
        <v>1061</v>
      </c>
      <c r="L278" s="178">
        <v>838</v>
      </c>
      <c r="M278" s="172">
        <v>2626</v>
      </c>
      <c r="N278" s="177">
        <v>781</v>
      </c>
      <c r="O278" s="177">
        <v>1032</v>
      </c>
      <c r="P278" s="178">
        <v>813</v>
      </c>
    </row>
    <row r="279" spans="1:16" x14ac:dyDescent="0.3">
      <c r="A279" s="208">
        <v>25</v>
      </c>
      <c r="B279" s="176" t="s">
        <v>558</v>
      </c>
      <c r="C279" s="176">
        <v>25486</v>
      </c>
      <c r="D279" s="175" t="s">
        <v>614</v>
      </c>
      <c r="E279" s="172">
        <v>2754</v>
      </c>
      <c r="F279" s="177">
        <v>243</v>
      </c>
      <c r="G279" s="177">
        <v>2061</v>
      </c>
      <c r="H279" s="178">
        <v>450</v>
      </c>
      <c r="I279" s="172">
        <v>2821</v>
      </c>
      <c r="J279" s="177">
        <v>343</v>
      </c>
      <c r="K279" s="177">
        <v>2016</v>
      </c>
      <c r="L279" s="178">
        <v>462</v>
      </c>
      <c r="M279" s="172">
        <v>2583</v>
      </c>
      <c r="N279" s="177">
        <v>245</v>
      </c>
      <c r="O279" s="177">
        <v>1896</v>
      </c>
      <c r="P279" s="178">
        <v>442</v>
      </c>
    </row>
    <row r="280" spans="1:16" x14ac:dyDescent="0.3">
      <c r="A280" s="208">
        <v>23</v>
      </c>
      <c r="B280" s="176" t="s">
        <v>268</v>
      </c>
      <c r="C280" s="176">
        <v>23580</v>
      </c>
      <c r="D280" s="175" t="s">
        <v>547</v>
      </c>
      <c r="E280" s="172">
        <v>2494</v>
      </c>
      <c r="F280" s="177">
        <v>1005</v>
      </c>
      <c r="G280" s="177">
        <v>1306</v>
      </c>
      <c r="H280" s="178">
        <v>183</v>
      </c>
      <c r="I280" s="172">
        <v>2554</v>
      </c>
      <c r="J280" s="177">
        <v>1013</v>
      </c>
      <c r="K280" s="177">
        <v>1256</v>
      </c>
      <c r="L280" s="178">
        <v>285</v>
      </c>
      <c r="M280" s="172">
        <v>2561</v>
      </c>
      <c r="N280" s="177">
        <v>1002</v>
      </c>
      <c r="O280" s="177">
        <v>1304</v>
      </c>
      <c r="P280" s="178">
        <v>255</v>
      </c>
    </row>
    <row r="281" spans="1:16" x14ac:dyDescent="0.3">
      <c r="A281" s="208">
        <v>23</v>
      </c>
      <c r="B281" s="176" t="s">
        <v>268</v>
      </c>
      <c r="C281" s="176">
        <v>23189</v>
      </c>
      <c r="D281" s="175" t="s">
        <v>536</v>
      </c>
      <c r="E281" s="172">
        <v>2384</v>
      </c>
      <c r="F281" s="177">
        <v>798</v>
      </c>
      <c r="G281" s="177">
        <v>1002</v>
      </c>
      <c r="H281" s="178">
        <v>584</v>
      </c>
      <c r="I281" s="172">
        <v>2609</v>
      </c>
      <c r="J281" s="177">
        <v>858</v>
      </c>
      <c r="K281" s="177">
        <v>1135</v>
      </c>
      <c r="L281" s="178">
        <v>616</v>
      </c>
      <c r="M281" s="172">
        <v>2467</v>
      </c>
      <c r="N281" s="177">
        <v>846</v>
      </c>
      <c r="O281" s="177">
        <v>1112</v>
      </c>
      <c r="P281" s="178">
        <v>509</v>
      </c>
    </row>
    <row r="282" spans="1:16" x14ac:dyDescent="0.3">
      <c r="A282" s="208">
        <v>5</v>
      </c>
      <c r="B282" s="176" t="s">
        <v>107</v>
      </c>
      <c r="C282" s="176">
        <v>5364</v>
      </c>
      <c r="D282" s="175" t="s">
        <v>168</v>
      </c>
      <c r="E282" s="172">
        <v>2621</v>
      </c>
      <c r="F282" s="177">
        <v>414</v>
      </c>
      <c r="G282" s="177">
        <v>1493</v>
      </c>
      <c r="H282" s="178">
        <v>714</v>
      </c>
      <c r="I282" s="172">
        <v>2555</v>
      </c>
      <c r="J282" s="177">
        <v>423</v>
      </c>
      <c r="K282" s="177">
        <v>1398</v>
      </c>
      <c r="L282" s="178">
        <v>734</v>
      </c>
      <c r="M282" s="172">
        <v>2497</v>
      </c>
      <c r="N282" s="177">
        <v>408</v>
      </c>
      <c r="O282" s="177">
        <v>1372</v>
      </c>
      <c r="P282" s="178">
        <v>717</v>
      </c>
    </row>
    <row r="283" spans="1:16" x14ac:dyDescent="0.3">
      <c r="A283" s="208">
        <v>85</v>
      </c>
      <c r="B283" s="176" t="s">
        <v>1105</v>
      </c>
      <c r="C283" s="176">
        <v>85162</v>
      </c>
      <c r="D283" s="175" t="s">
        <v>1112</v>
      </c>
      <c r="E283" s="172">
        <v>2269</v>
      </c>
      <c r="F283" s="177">
        <v>353</v>
      </c>
      <c r="G283" s="177">
        <v>1199</v>
      </c>
      <c r="H283" s="178">
        <v>717</v>
      </c>
      <c r="I283" s="172">
        <v>2805</v>
      </c>
      <c r="J283" s="177">
        <v>605</v>
      </c>
      <c r="K283" s="177">
        <v>1396</v>
      </c>
      <c r="L283" s="178">
        <v>804</v>
      </c>
      <c r="M283" s="172">
        <v>2445</v>
      </c>
      <c r="N283" s="177">
        <v>357</v>
      </c>
      <c r="O283" s="177">
        <v>1334</v>
      </c>
      <c r="P283" s="178">
        <v>754</v>
      </c>
    </row>
    <row r="284" spans="1:16" x14ac:dyDescent="0.3">
      <c r="A284" s="208">
        <v>15</v>
      </c>
      <c r="B284" s="176" t="s">
        <v>304</v>
      </c>
      <c r="C284" s="176">
        <v>15469</v>
      </c>
      <c r="D284" s="175" t="s">
        <v>357</v>
      </c>
      <c r="E284" s="172">
        <v>2441</v>
      </c>
      <c r="F284" s="177">
        <v>635</v>
      </c>
      <c r="G284" s="177">
        <v>889</v>
      </c>
      <c r="H284" s="178">
        <v>917</v>
      </c>
      <c r="I284" s="172">
        <v>2968</v>
      </c>
      <c r="J284" s="177">
        <v>1039</v>
      </c>
      <c r="K284" s="177">
        <v>951</v>
      </c>
      <c r="L284" s="178">
        <v>978</v>
      </c>
      <c r="M284" s="172">
        <v>2447</v>
      </c>
      <c r="N284" s="177">
        <v>601</v>
      </c>
      <c r="O284" s="177">
        <v>909</v>
      </c>
      <c r="P284" s="178">
        <v>937</v>
      </c>
    </row>
    <row r="285" spans="1:16" x14ac:dyDescent="0.3">
      <c r="A285" s="208">
        <v>70</v>
      </c>
      <c r="B285" s="176" t="s">
        <v>498</v>
      </c>
      <c r="C285" s="176">
        <v>70221</v>
      </c>
      <c r="D285" s="175" t="s">
        <v>997</v>
      </c>
      <c r="E285" s="172">
        <v>2335</v>
      </c>
      <c r="F285" s="177">
        <v>637</v>
      </c>
      <c r="G285" s="177">
        <v>1442</v>
      </c>
      <c r="H285" s="178">
        <v>256</v>
      </c>
      <c r="I285" s="172">
        <v>2599</v>
      </c>
      <c r="J285" s="177">
        <v>666</v>
      </c>
      <c r="K285" s="177">
        <v>1614</v>
      </c>
      <c r="L285" s="178">
        <v>319</v>
      </c>
      <c r="M285" s="172">
        <v>2459</v>
      </c>
      <c r="N285" s="177">
        <v>629</v>
      </c>
      <c r="O285" s="177">
        <v>1538</v>
      </c>
      <c r="P285" s="178">
        <v>292</v>
      </c>
    </row>
    <row r="286" spans="1:16" x14ac:dyDescent="0.3">
      <c r="A286" s="208">
        <v>50</v>
      </c>
      <c r="B286" s="176" t="s">
        <v>777</v>
      </c>
      <c r="C286" s="176">
        <v>50318</v>
      </c>
      <c r="D286" s="175" t="s">
        <v>760</v>
      </c>
      <c r="E286" s="172">
        <v>2368</v>
      </c>
      <c r="F286" s="177">
        <v>264</v>
      </c>
      <c r="G286" s="177">
        <v>1492</v>
      </c>
      <c r="H286" s="178">
        <v>612</v>
      </c>
      <c r="I286" s="172">
        <v>2659</v>
      </c>
      <c r="J286" s="177">
        <v>272</v>
      </c>
      <c r="K286" s="177">
        <v>1769</v>
      </c>
      <c r="L286" s="178">
        <v>618</v>
      </c>
      <c r="M286" s="172">
        <v>2475</v>
      </c>
      <c r="N286" s="177">
        <v>267</v>
      </c>
      <c r="O286" s="177">
        <v>1595</v>
      </c>
      <c r="P286" s="178">
        <v>613</v>
      </c>
    </row>
    <row r="287" spans="1:16" x14ac:dyDescent="0.3">
      <c r="A287" s="208">
        <v>44</v>
      </c>
      <c r="B287" s="176" t="s">
        <v>734</v>
      </c>
      <c r="C287" s="176">
        <v>44090</v>
      </c>
      <c r="D287" s="175" t="s">
        <v>737</v>
      </c>
      <c r="E287" s="172">
        <v>1955</v>
      </c>
      <c r="F287" s="177">
        <v>858</v>
      </c>
      <c r="G287" s="177">
        <v>866</v>
      </c>
      <c r="H287" s="178">
        <v>231</v>
      </c>
      <c r="I287" s="172">
        <v>2521</v>
      </c>
      <c r="J287" s="177">
        <v>932</v>
      </c>
      <c r="K287" s="177">
        <v>1115</v>
      </c>
      <c r="L287" s="178">
        <v>474</v>
      </c>
      <c r="M287" s="172">
        <v>2453</v>
      </c>
      <c r="N287" s="177">
        <v>924</v>
      </c>
      <c r="O287" s="177">
        <v>1078</v>
      </c>
      <c r="P287" s="178">
        <v>451</v>
      </c>
    </row>
    <row r="288" spans="1:16" x14ac:dyDescent="0.3">
      <c r="A288" s="208">
        <v>41</v>
      </c>
      <c r="B288" s="176" t="s">
        <v>699</v>
      </c>
      <c r="C288" s="176">
        <v>41132</v>
      </c>
      <c r="D288" s="175" t="s">
        <v>707</v>
      </c>
      <c r="E288" s="172">
        <v>2293</v>
      </c>
      <c r="F288" s="177">
        <v>540</v>
      </c>
      <c r="G288" s="177">
        <v>884</v>
      </c>
      <c r="H288" s="178">
        <v>869</v>
      </c>
      <c r="I288" s="172">
        <v>2442</v>
      </c>
      <c r="J288" s="177">
        <v>567</v>
      </c>
      <c r="K288" s="177">
        <v>919</v>
      </c>
      <c r="L288" s="178">
        <v>956</v>
      </c>
      <c r="M288" s="172">
        <v>2380</v>
      </c>
      <c r="N288" s="177">
        <v>562</v>
      </c>
      <c r="O288" s="177">
        <v>900</v>
      </c>
      <c r="P288" s="178">
        <v>918</v>
      </c>
    </row>
    <row r="289" spans="1:16" x14ac:dyDescent="0.3">
      <c r="A289" s="208">
        <v>73</v>
      </c>
      <c r="B289" s="176" t="s">
        <v>1016</v>
      </c>
      <c r="C289" s="176">
        <v>73319</v>
      </c>
      <c r="D289" s="175" t="s">
        <v>1036</v>
      </c>
      <c r="E289" s="172">
        <v>1995</v>
      </c>
      <c r="F289" s="177">
        <v>512</v>
      </c>
      <c r="G289" s="177">
        <v>841</v>
      </c>
      <c r="H289" s="178">
        <v>642</v>
      </c>
      <c r="I289" s="172">
        <v>2449</v>
      </c>
      <c r="J289" s="177">
        <v>848</v>
      </c>
      <c r="K289" s="177">
        <v>932</v>
      </c>
      <c r="L289" s="178">
        <v>669</v>
      </c>
      <c r="M289" s="172">
        <v>2379</v>
      </c>
      <c r="N289" s="177">
        <v>535</v>
      </c>
      <c r="O289" s="177">
        <v>1209</v>
      </c>
      <c r="P289" s="178">
        <v>635</v>
      </c>
    </row>
    <row r="290" spans="1:16" x14ac:dyDescent="0.3">
      <c r="A290" s="208">
        <v>13</v>
      </c>
      <c r="B290" s="176" t="s">
        <v>257</v>
      </c>
      <c r="C290" s="176">
        <v>13468</v>
      </c>
      <c r="D290" s="175" t="s">
        <v>279</v>
      </c>
      <c r="E290" s="172">
        <v>2468</v>
      </c>
      <c r="F290" s="177">
        <v>778</v>
      </c>
      <c r="G290" s="177">
        <v>1042</v>
      </c>
      <c r="H290" s="178">
        <v>648</v>
      </c>
      <c r="I290" s="172">
        <v>2553</v>
      </c>
      <c r="J290" s="177">
        <v>802</v>
      </c>
      <c r="K290" s="177">
        <v>1098</v>
      </c>
      <c r="L290" s="178">
        <v>653</v>
      </c>
      <c r="M290" s="172">
        <v>2264</v>
      </c>
      <c r="N290" s="177">
        <v>811</v>
      </c>
      <c r="O290" s="177">
        <v>934</v>
      </c>
      <c r="P290" s="178">
        <v>519</v>
      </c>
    </row>
    <row r="291" spans="1:16" x14ac:dyDescent="0.3">
      <c r="A291" s="208">
        <v>5</v>
      </c>
      <c r="B291" s="176" t="s">
        <v>107</v>
      </c>
      <c r="C291" s="176">
        <v>5113</v>
      </c>
      <c r="D291" s="175" t="s">
        <v>131</v>
      </c>
      <c r="E291" s="172">
        <v>2372</v>
      </c>
      <c r="F291" s="177">
        <v>162</v>
      </c>
      <c r="G291" s="177">
        <v>2037</v>
      </c>
      <c r="H291" s="178">
        <v>173</v>
      </c>
      <c r="I291" s="172">
        <v>2482</v>
      </c>
      <c r="J291" s="177">
        <v>199</v>
      </c>
      <c r="K291" s="177">
        <v>2051</v>
      </c>
      <c r="L291" s="178">
        <v>232</v>
      </c>
      <c r="M291" s="172">
        <v>2371</v>
      </c>
      <c r="N291" s="177">
        <v>169</v>
      </c>
      <c r="O291" s="177">
        <v>1994</v>
      </c>
      <c r="P291" s="178">
        <v>208</v>
      </c>
    </row>
    <row r="292" spans="1:16" x14ac:dyDescent="0.3">
      <c r="A292" s="208">
        <v>25</v>
      </c>
      <c r="B292" s="176" t="s">
        <v>558</v>
      </c>
      <c r="C292" s="176">
        <v>25612</v>
      </c>
      <c r="D292" s="175" t="s">
        <v>629</v>
      </c>
      <c r="E292" s="172">
        <v>2490</v>
      </c>
      <c r="F292" s="177">
        <v>319</v>
      </c>
      <c r="G292" s="177">
        <v>1537</v>
      </c>
      <c r="H292" s="178">
        <v>634</v>
      </c>
      <c r="I292" s="172">
        <v>2638</v>
      </c>
      <c r="J292" s="177">
        <v>511</v>
      </c>
      <c r="K292" s="177">
        <v>1468</v>
      </c>
      <c r="L292" s="178">
        <v>659</v>
      </c>
      <c r="M292" s="172">
        <v>2372</v>
      </c>
      <c r="N292" s="177">
        <v>318</v>
      </c>
      <c r="O292" s="177">
        <v>1415</v>
      </c>
      <c r="P292" s="178">
        <v>639</v>
      </c>
    </row>
    <row r="293" spans="1:16" x14ac:dyDescent="0.3">
      <c r="A293" s="208">
        <v>23</v>
      </c>
      <c r="B293" s="176" t="s">
        <v>268</v>
      </c>
      <c r="C293" s="176">
        <v>23068</v>
      </c>
      <c r="D293" s="175" t="s">
        <v>531</v>
      </c>
      <c r="E293" s="172">
        <v>2085</v>
      </c>
      <c r="F293" s="177">
        <v>879</v>
      </c>
      <c r="G293" s="177">
        <v>894</v>
      </c>
      <c r="H293" s="178">
        <v>312</v>
      </c>
      <c r="I293" s="172">
        <v>2700</v>
      </c>
      <c r="J293" s="177">
        <v>1104</v>
      </c>
      <c r="K293" s="177">
        <v>1026</v>
      </c>
      <c r="L293" s="178">
        <v>570</v>
      </c>
      <c r="M293" s="172">
        <v>2277</v>
      </c>
      <c r="N293" s="177">
        <v>904</v>
      </c>
      <c r="O293" s="177">
        <v>904</v>
      </c>
      <c r="P293" s="178">
        <v>469</v>
      </c>
    </row>
    <row r="294" spans="1:16" x14ac:dyDescent="0.3">
      <c r="A294" s="208">
        <v>5</v>
      </c>
      <c r="B294" s="176" t="s">
        <v>107</v>
      </c>
      <c r="C294" s="176">
        <v>5368</v>
      </c>
      <c r="D294" s="175" t="s">
        <v>169</v>
      </c>
      <c r="E294" s="172">
        <v>2403</v>
      </c>
      <c r="F294" s="177">
        <v>427</v>
      </c>
      <c r="G294" s="177">
        <v>1390</v>
      </c>
      <c r="H294" s="178">
        <v>586</v>
      </c>
      <c r="I294" s="172">
        <v>2419</v>
      </c>
      <c r="J294" s="177">
        <v>439</v>
      </c>
      <c r="K294" s="177">
        <v>1382</v>
      </c>
      <c r="L294" s="178">
        <v>598</v>
      </c>
      <c r="M294" s="172">
        <v>2334</v>
      </c>
      <c r="N294" s="177">
        <v>403</v>
      </c>
      <c r="O294" s="177">
        <v>1362</v>
      </c>
      <c r="P294" s="178">
        <v>569</v>
      </c>
    </row>
    <row r="295" spans="1:16" x14ac:dyDescent="0.3">
      <c r="A295" s="208">
        <v>19</v>
      </c>
      <c r="B295" s="176" t="s">
        <v>467</v>
      </c>
      <c r="C295" s="176">
        <v>19845</v>
      </c>
      <c r="D295" s="175" t="s">
        <v>503</v>
      </c>
      <c r="E295" s="172">
        <v>2211</v>
      </c>
      <c r="F295" s="177">
        <v>378</v>
      </c>
      <c r="G295" s="177">
        <v>1528</v>
      </c>
      <c r="H295" s="178">
        <v>305</v>
      </c>
      <c r="I295" s="172">
        <v>2428</v>
      </c>
      <c r="J295" s="177">
        <v>419</v>
      </c>
      <c r="K295" s="177">
        <v>1595</v>
      </c>
      <c r="L295" s="178">
        <v>414</v>
      </c>
      <c r="M295" s="172">
        <v>2285</v>
      </c>
      <c r="N295" s="177">
        <v>393</v>
      </c>
      <c r="O295" s="177">
        <v>1548</v>
      </c>
      <c r="P295" s="178">
        <v>344</v>
      </c>
    </row>
    <row r="296" spans="1:16" x14ac:dyDescent="0.3">
      <c r="A296" s="208">
        <v>25</v>
      </c>
      <c r="B296" s="176" t="s">
        <v>558</v>
      </c>
      <c r="C296" s="176">
        <v>25402</v>
      </c>
      <c r="D296" s="175" t="s">
        <v>482</v>
      </c>
      <c r="E296" s="172">
        <v>2241</v>
      </c>
      <c r="F296" s="177">
        <v>374</v>
      </c>
      <c r="G296" s="177">
        <v>985</v>
      </c>
      <c r="H296" s="178">
        <v>882</v>
      </c>
      <c r="I296" s="172">
        <v>2848</v>
      </c>
      <c r="J296" s="177">
        <v>838</v>
      </c>
      <c r="K296" s="177">
        <v>1095</v>
      </c>
      <c r="L296" s="178">
        <v>915</v>
      </c>
      <c r="M296" s="172">
        <v>2335</v>
      </c>
      <c r="N296" s="177">
        <v>393</v>
      </c>
      <c r="O296" s="177">
        <v>1033</v>
      </c>
      <c r="P296" s="178">
        <v>909</v>
      </c>
    </row>
    <row r="297" spans="1:16" x14ac:dyDescent="0.3">
      <c r="A297" s="208">
        <v>25</v>
      </c>
      <c r="B297" s="176" t="s">
        <v>558</v>
      </c>
      <c r="C297" s="176">
        <v>25151</v>
      </c>
      <c r="D297" s="175" t="s">
        <v>571</v>
      </c>
      <c r="E297" s="172">
        <v>2296</v>
      </c>
      <c r="F297" s="177">
        <v>348</v>
      </c>
      <c r="G297" s="177">
        <v>1043</v>
      </c>
      <c r="H297" s="178">
        <v>905</v>
      </c>
      <c r="I297" s="172">
        <v>2550</v>
      </c>
      <c r="J297" s="177">
        <v>465</v>
      </c>
      <c r="K297" s="177">
        <v>1121</v>
      </c>
      <c r="L297" s="178">
        <v>964</v>
      </c>
      <c r="M297" s="172">
        <v>2314</v>
      </c>
      <c r="N297" s="177">
        <v>349</v>
      </c>
      <c r="O297" s="177">
        <v>1020</v>
      </c>
      <c r="P297" s="178">
        <v>945</v>
      </c>
    </row>
    <row r="298" spans="1:16" x14ac:dyDescent="0.3">
      <c r="A298" s="208">
        <v>50</v>
      </c>
      <c r="B298" s="176" t="s">
        <v>777</v>
      </c>
      <c r="C298" s="176">
        <v>50124</v>
      </c>
      <c r="D298" s="175" t="s">
        <v>781</v>
      </c>
      <c r="E298" s="172">
        <v>2333</v>
      </c>
      <c r="F298" s="177">
        <v>127</v>
      </c>
      <c r="G298" s="177">
        <v>1974</v>
      </c>
      <c r="H298" s="178">
        <v>232</v>
      </c>
      <c r="I298" s="172">
        <v>2425</v>
      </c>
      <c r="J298" s="177">
        <v>135</v>
      </c>
      <c r="K298" s="177">
        <v>2023</v>
      </c>
      <c r="L298" s="178">
        <v>267</v>
      </c>
      <c r="M298" s="172">
        <v>2306</v>
      </c>
      <c r="N298" s="177">
        <v>132</v>
      </c>
      <c r="O298" s="177">
        <v>1928</v>
      </c>
      <c r="P298" s="178">
        <v>246</v>
      </c>
    </row>
    <row r="299" spans="1:16" x14ac:dyDescent="0.3">
      <c r="A299" s="208">
        <v>5</v>
      </c>
      <c r="B299" s="176" t="s">
        <v>107</v>
      </c>
      <c r="C299" s="176">
        <v>5031</v>
      </c>
      <c r="D299" s="175" t="s">
        <v>113</v>
      </c>
      <c r="E299" s="172">
        <v>2180</v>
      </c>
      <c r="F299" s="177">
        <v>496</v>
      </c>
      <c r="G299" s="177">
        <v>1271</v>
      </c>
      <c r="H299" s="178">
        <v>413</v>
      </c>
      <c r="I299" s="172">
        <v>2283</v>
      </c>
      <c r="J299" s="177">
        <v>513</v>
      </c>
      <c r="K299" s="177">
        <v>1244</v>
      </c>
      <c r="L299" s="178">
        <v>526</v>
      </c>
      <c r="M299" s="172">
        <v>2268</v>
      </c>
      <c r="N299" s="177">
        <v>465</v>
      </c>
      <c r="O299" s="177">
        <v>1319</v>
      </c>
      <c r="P299" s="178">
        <v>484</v>
      </c>
    </row>
    <row r="300" spans="1:16" x14ac:dyDescent="0.3">
      <c r="A300" s="208">
        <v>94</v>
      </c>
      <c r="B300" s="176" t="s">
        <v>1141</v>
      </c>
      <c r="C300" s="176">
        <v>94343</v>
      </c>
      <c r="D300" s="175" t="s">
        <v>1143</v>
      </c>
      <c r="E300" s="172">
        <v>1949</v>
      </c>
      <c r="F300" s="177">
        <v>85</v>
      </c>
      <c r="G300" s="177">
        <v>1723</v>
      </c>
      <c r="H300" s="178">
        <v>141</v>
      </c>
      <c r="I300" s="172">
        <v>2248</v>
      </c>
      <c r="J300" s="177">
        <v>88</v>
      </c>
      <c r="K300" s="177">
        <v>2007</v>
      </c>
      <c r="L300" s="178">
        <v>153</v>
      </c>
      <c r="M300" s="172">
        <v>2275</v>
      </c>
      <c r="N300" s="177">
        <v>87</v>
      </c>
      <c r="O300" s="177">
        <v>2064</v>
      </c>
      <c r="P300" s="178">
        <v>124</v>
      </c>
    </row>
    <row r="301" spans="1:16" x14ac:dyDescent="0.3">
      <c r="A301" s="208">
        <v>20</v>
      </c>
      <c r="B301" s="176" t="s">
        <v>504</v>
      </c>
      <c r="C301" s="176">
        <v>20710</v>
      </c>
      <c r="D301" s="175" t="s">
        <v>526</v>
      </c>
      <c r="E301" s="172">
        <v>2040</v>
      </c>
      <c r="F301" s="177">
        <v>388</v>
      </c>
      <c r="G301" s="177">
        <v>826</v>
      </c>
      <c r="H301" s="178">
        <v>826</v>
      </c>
      <c r="I301" s="172">
        <v>2259</v>
      </c>
      <c r="J301" s="177">
        <v>411</v>
      </c>
      <c r="K301" s="177">
        <v>910</v>
      </c>
      <c r="L301" s="178">
        <v>938</v>
      </c>
      <c r="M301" s="172">
        <v>2178</v>
      </c>
      <c r="N301" s="177">
        <v>395</v>
      </c>
      <c r="O301" s="177">
        <v>890</v>
      </c>
      <c r="P301" s="178">
        <v>893</v>
      </c>
    </row>
    <row r="302" spans="1:16" x14ac:dyDescent="0.3">
      <c r="A302" s="208">
        <v>19</v>
      </c>
      <c r="B302" s="176" t="s">
        <v>467</v>
      </c>
      <c r="C302" s="176">
        <v>19532</v>
      </c>
      <c r="D302" s="175" t="s">
        <v>487</v>
      </c>
      <c r="E302" s="172">
        <v>2180</v>
      </c>
      <c r="F302" s="177">
        <v>835</v>
      </c>
      <c r="G302" s="177">
        <v>920</v>
      </c>
      <c r="H302" s="178">
        <v>425</v>
      </c>
      <c r="I302" s="172">
        <v>2234</v>
      </c>
      <c r="J302" s="177">
        <v>887</v>
      </c>
      <c r="K302" s="177">
        <v>764</v>
      </c>
      <c r="L302" s="178">
        <v>583</v>
      </c>
      <c r="M302" s="172">
        <v>2204</v>
      </c>
      <c r="N302" s="177">
        <v>868</v>
      </c>
      <c r="O302" s="177">
        <v>771</v>
      </c>
      <c r="P302" s="178">
        <v>565</v>
      </c>
    </row>
    <row r="303" spans="1:16" x14ac:dyDescent="0.3">
      <c r="A303" s="208">
        <v>23</v>
      </c>
      <c r="B303" s="176" t="s">
        <v>268</v>
      </c>
      <c r="C303" s="176">
        <v>23182</v>
      </c>
      <c r="D303" s="175" t="s">
        <v>535</v>
      </c>
      <c r="E303" s="172">
        <v>1830</v>
      </c>
      <c r="F303" s="177">
        <v>638</v>
      </c>
      <c r="G303" s="177">
        <v>678</v>
      </c>
      <c r="H303" s="178">
        <v>514</v>
      </c>
      <c r="I303" s="172">
        <v>2234</v>
      </c>
      <c r="J303" s="177">
        <v>712</v>
      </c>
      <c r="K303" s="177">
        <v>794</v>
      </c>
      <c r="L303" s="178">
        <v>728</v>
      </c>
      <c r="M303" s="172">
        <v>2173</v>
      </c>
      <c r="N303" s="177">
        <v>709</v>
      </c>
      <c r="O303" s="177">
        <v>772</v>
      </c>
      <c r="P303" s="178">
        <v>692</v>
      </c>
    </row>
    <row r="304" spans="1:16" x14ac:dyDescent="0.3">
      <c r="A304" s="208">
        <v>99</v>
      </c>
      <c r="B304" s="176" t="s">
        <v>1153</v>
      </c>
      <c r="C304" s="176">
        <v>99624</v>
      </c>
      <c r="D304" s="175" t="s">
        <v>1156</v>
      </c>
      <c r="E304" s="172">
        <v>2488</v>
      </c>
      <c r="F304" s="177">
        <v>99</v>
      </c>
      <c r="G304" s="177">
        <v>2144</v>
      </c>
      <c r="H304" s="178">
        <v>245</v>
      </c>
      <c r="I304" s="172">
        <v>2311</v>
      </c>
      <c r="J304" s="177">
        <v>101</v>
      </c>
      <c r="K304" s="177">
        <v>1952</v>
      </c>
      <c r="L304" s="178">
        <v>258</v>
      </c>
      <c r="M304" s="172">
        <v>2188</v>
      </c>
      <c r="N304" s="177">
        <v>101</v>
      </c>
      <c r="O304" s="177">
        <v>1849</v>
      </c>
      <c r="P304" s="178">
        <v>238</v>
      </c>
    </row>
    <row r="305" spans="1:16" x14ac:dyDescent="0.3">
      <c r="A305" s="208">
        <v>19</v>
      </c>
      <c r="B305" s="176" t="s">
        <v>467</v>
      </c>
      <c r="C305" s="176">
        <v>19455</v>
      </c>
      <c r="D305" s="175" t="s">
        <v>485</v>
      </c>
      <c r="E305" s="172">
        <v>2063</v>
      </c>
      <c r="F305" s="177">
        <v>529</v>
      </c>
      <c r="G305" s="177">
        <v>946</v>
      </c>
      <c r="H305" s="178">
        <v>588</v>
      </c>
      <c r="I305" s="172">
        <v>2287</v>
      </c>
      <c r="J305" s="177">
        <v>547</v>
      </c>
      <c r="K305" s="177">
        <v>1033</v>
      </c>
      <c r="L305" s="178">
        <v>707</v>
      </c>
      <c r="M305" s="172">
        <v>2168</v>
      </c>
      <c r="N305" s="177">
        <v>550</v>
      </c>
      <c r="O305" s="177">
        <v>950</v>
      </c>
      <c r="P305" s="178">
        <v>668</v>
      </c>
    </row>
    <row r="306" spans="1:16" x14ac:dyDescent="0.3">
      <c r="A306" s="208">
        <v>5</v>
      </c>
      <c r="B306" s="176" t="s">
        <v>107</v>
      </c>
      <c r="C306" s="176">
        <v>5670</v>
      </c>
      <c r="D306" s="175" t="s">
        <v>206</v>
      </c>
      <c r="E306" s="172">
        <v>2379</v>
      </c>
      <c r="F306" s="177">
        <v>560</v>
      </c>
      <c r="G306" s="177">
        <v>1491</v>
      </c>
      <c r="H306" s="178">
        <v>328</v>
      </c>
      <c r="I306" s="172">
        <v>2296</v>
      </c>
      <c r="J306" s="177">
        <v>596</v>
      </c>
      <c r="K306" s="177">
        <v>1341</v>
      </c>
      <c r="L306" s="178">
        <v>359</v>
      </c>
      <c r="M306" s="172">
        <v>2184</v>
      </c>
      <c r="N306" s="177">
        <v>503</v>
      </c>
      <c r="O306" s="177">
        <v>1337</v>
      </c>
      <c r="P306" s="178">
        <v>344</v>
      </c>
    </row>
    <row r="307" spans="1:16" x14ac:dyDescent="0.3">
      <c r="A307" s="208">
        <v>73</v>
      </c>
      <c r="B307" s="176" t="s">
        <v>1016</v>
      </c>
      <c r="C307" s="176">
        <v>73283</v>
      </c>
      <c r="D307" s="175" t="s">
        <v>1035</v>
      </c>
      <c r="E307" s="172">
        <v>1994</v>
      </c>
      <c r="F307" s="177">
        <v>566</v>
      </c>
      <c r="G307" s="177">
        <v>778</v>
      </c>
      <c r="H307" s="178">
        <v>650</v>
      </c>
      <c r="I307" s="172">
        <v>2351</v>
      </c>
      <c r="J307" s="177">
        <v>834</v>
      </c>
      <c r="K307" s="177">
        <v>821</v>
      </c>
      <c r="L307" s="178">
        <v>696</v>
      </c>
      <c r="M307" s="172">
        <v>2175</v>
      </c>
      <c r="N307" s="177">
        <v>616</v>
      </c>
      <c r="O307" s="177">
        <v>884</v>
      </c>
      <c r="P307" s="178">
        <v>675</v>
      </c>
    </row>
    <row r="308" spans="1:16" x14ac:dyDescent="0.3">
      <c r="A308" s="208">
        <v>54</v>
      </c>
      <c r="B308" s="176" t="s">
        <v>856</v>
      </c>
      <c r="C308" s="176">
        <v>54003</v>
      </c>
      <c r="D308" s="175" t="s">
        <v>858</v>
      </c>
      <c r="E308" s="172">
        <v>2035</v>
      </c>
      <c r="F308" s="177">
        <v>775</v>
      </c>
      <c r="G308" s="177">
        <v>592</v>
      </c>
      <c r="H308" s="178">
        <v>668</v>
      </c>
      <c r="I308" s="172">
        <v>2282</v>
      </c>
      <c r="J308" s="177">
        <v>818</v>
      </c>
      <c r="K308" s="177">
        <v>600</v>
      </c>
      <c r="L308" s="178">
        <v>864</v>
      </c>
      <c r="M308" s="172">
        <v>2095</v>
      </c>
      <c r="N308" s="177">
        <v>692</v>
      </c>
      <c r="O308" s="177">
        <v>624</v>
      </c>
      <c r="P308" s="178">
        <v>779</v>
      </c>
    </row>
    <row r="309" spans="1:16" x14ac:dyDescent="0.3">
      <c r="A309" s="208">
        <v>52</v>
      </c>
      <c r="B309" s="176" t="s">
        <v>180</v>
      </c>
      <c r="C309" s="176">
        <v>52480</v>
      </c>
      <c r="D309" s="175" t="s">
        <v>180</v>
      </c>
      <c r="E309" s="172">
        <v>1865</v>
      </c>
      <c r="F309" s="177">
        <v>114</v>
      </c>
      <c r="G309" s="177">
        <v>1210</v>
      </c>
      <c r="H309" s="178">
        <v>541</v>
      </c>
      <c r="I309" s="172">
        <v>2113</v>
      </c>
      <c r="J309" s="177">
        <v>122</v>
      </c>
      <c r="K309" s="177">
        <v>1338</v>
      </c>
      <c r="L309" s="178">
        <v>653</v>
      </c>
      <c r="M309" s="172">
        <v>2078</v>
      </c>
      <c r="N309" s="177">
        <v>121</v>
      </c>
      <c r="O309" s="177">
        <v>1359</v>
      </c>
      <c r="P309" s="178">
        <v>598</v>
      </c>
    </row>
    <row r="310" spans="1:16" x14ac:dyDescent="0.3">
      <c r="A310" s="208">
        <v>19</v>
      </c>
      <c r="B310" s="176" t="s">
        <v>467</v>
      </c>
      <c r="C310" s="176">
        <v>19807</v>
      </c>
      <c r="D310" s="175" t="s">
        <v>499</v>
      </c>
      <c r="E310" s="172">
        <v>1917</v>
      </c>
      <c r="F310" s="177">
        <v>768</v>
      </c>
      <c r="G310" s="177">
        <v>662</v>
      </c>
      <c r="H310" s="178">
        <v>487</v>
      </c>
      <c r="I310" s="172">
        <v>2093</v>
      </c>
      <c r="J310" s="177">
        <v>759</v>
      </c>
      <c r="K310" s="177">
        <v>665</v>
      </c>
      <c r="L310" s="178">
        <v>669</v>
      </c>
      <c r="M310" s="172">
        <v>2079</v>
      </c>
      <c r="N310" s="177">
        <v>787</v>
      </c>
      <c r="O310" s="177">
        <v>675</v>
      </c>
      <c r="P310" s="178">
        <v>617</v>
      </c>
    </row>
    <row r="311" spans="1:16" x14ac:dyDescent="0.3">
      <c r="A311" s="208">
        <v>8</v>
      </c>
      <c r="B311" s="176" t="s">
        <v>233</v>
      </c>
      <c r="C311" s="176">
        <v>8634</v>
      </c>
      <c r="D311" s="175" t="s">
        <v>249</v>
      </c>
      <c r="E311" s="172">
        <v>2271</v>
      </c>
      <c r="F311" s="177">
        <v>464</v>
      </c>
      <c r="G311" s="177">
        <v>1233</v>
      </c>
      <c r="H311" s="178">
        <v>574</v>
      </c>
      <c r="I311" s="172">
        <v>2135</v>
      </c>
      <c r="J311" s="177">
        <v>465</v>
      </c>
      <c r="K311" s="177">
        <v>1067</v>
      </c>
      <c r="L311" s="178">
        <v>603</v>
      </c>
      <c r="M311" s="172">
        <v>2066</v>
      </c>
      <c r="N311" s="177">
        <v>456</v>
      </c>
      <c r="O311" s="177">
        <v>1050</v>
      </c>
      <c r="P311" s="178">
        <v>560</v>
      </c>
    </row>
    <row r="312" spans="1:16" x14ac:dyDescent="0.3">
      <c r="A312" s="208">
        <v>15</v>
      </c>
      <c r="B312" s="176" t="s">
        <v>304</v>
      </c>
      <c r="C312" s="176">
        <v>15757</v>
      </c>
      <c r="D312" s="175" t="s">
        <v>397</v>
      </c>
      <c r="E312" s="172">
        <v>2061</v>
      </c>
      <c r="F312" s="177">
        <v>250</v>
      </c>
      <c r="G312" s="177">
        <v>1623</v>
      </c>
      <c r="H312" s="178">
        <v>188</v>
      </c>
      <c r="I312" s="172">
        <v>2429</v>
      </c>
      <c r="J312" s="177">
        <v>413</v>
      </c>
      <c r="K312" s="177">
        <v>1799</v>
      </c>
      <c r="L312" s="178">
        <v>217</v>
      </c>
      <c r="M312" s="172">
        <v>2084</v>
      </c>
      <c r="N312" s="177">
        <v>249</v>
      </c>
      <c r="O312" s="177">
        <v>1634</v>
      </c>
      <c r="P312" s="178">
        <v>201</v>
      </c>
    </row>
    <row r="313" spans="1:16" x14ac:dyDescent="0.3">
      <c r="A313" s="208">
        <v>50</v>
      </c>
      <c r="B313" s="176" t="s">
        <v>777</v>
      </c>
      <c r="C313" s="176">
        <v>50680</v>
      </c>
      <c r="D313" s="175" t="s">
        <v>799</v>
      </c>
      <c r="E313" s="172">
        <v>2160</v>
      </c>
      <c r="F313" s="177">
        <v>235</v>
      </c>
      <c r="G313" s="177">
        <v>1659</v>
      </c>
      <c r="H313" s="178">
        <v>266</v>
      </c>
      <c r="I313" s="172">
        <v>2146</v>
      </c>
      <c r="J313" s="177">
        <v>243</v>
      </c>
      <c r="K313" s="177">
        <v>1615</v>
      </c>
      <c r="L313" s="178">
        <v>288</v>
      </c>
      <c r="M313" s="172">
        <v>2054</v>
      </c>
      <c r="N313" s="177">
        <v>240</v>
      </c>
      <c r="O313" s="177">
        <v>1558</v>
      </c>
      <c r="P313" s="178">
        <v>256</v>
      </c>
    </row>
    <row r="314" spans="1:16" x14ac:dyDescent="0.3">
      <c r="A314" s="208">
        <v>73</v>
      </c>
      <c r="B314" s="176" t="s">
        <v>1016</v>
      </c>
      <c r="C314" s="176">
        <v>73585</v>
      </c>
      <c r="D314" s="175" t="s">
        <v>1051</v>
      </c>
      <c r="E314" s="172">
        <v>1975</v>
      </c>
      <c r="F314" s="177">
        <v>388</v>
      </c>
      <c r="G314" s="177">
        <v>835</v>
      </c>
      <c r="H314" s="178">
        <v>752</v>
      </c>
      <c r="I314" s="172">
        <v>2317</v>
      </c>
      <c r="J314" s="177">
        <v>616</v>
      </c>
      <c r="K314" s="177">
        <v>855</v>
      </c>
      <c r="L314" s="178">
        <v>846</v>
      </c>
      <c r="M314" s="172">
        <v>2024</v>
      </c>
      <c r="N314" s="177">
        <v>399</v>
      </c>
      <c r="O314" s="177">
        <v>837</v>
      </c>
      <c r="P314" s="178">
        <v>788</v>
      </c>
    </row>
    <row r="315" spans="1:16" x14ac:dyDescent="0.3">
      <c r="A315" s="208">
        <v>25</v>
      </c>
      <c r="B315" s="176" t="s">
        <v>558</v>
      </c>
      <c r="C315" s="176">
        <v>25245</v>
      </c>
      <c r="D315" s="175" t="s">
        <v>581</v>
      </c>
      <c r="E315" s="172">
        <v>2009</v>
      </c>
      <c r="F315" s="177">
        <v>391</v>
      </c>
      <c r="G315" s="177">
        <v>887</v>
      </c>
      <c r="H315" s="178">
        <v>731</v>
      </c>
      <c r="I315" s="172">
        <v>2455</v>
      </c>
      <c r="J315" s="177">
        <v>765</v>
      </c>
      <c r="K315" s="177">
        <v>859</v>
      </c>
      <c r="L315" s="178">
        <v>831</v>
      </c>
      <c r="M315" s="172">
        <v>2038</v>
      </c>
      <c r="N315" s="177">
        <v>401</v>
      </c>
      <c r="O315" s="177">
        <v>843</v>
      </c>
      <c r="P315" s="178">
        <v>794</v>
      </c>
    </row>
    <row r="316" spans="1:16" x14ac:dyDescent="0.3">
      <c r="A316" s="208">
        <v>5</v>
      </c>
      <c r="B316" s="176" t="s">
        <v>107</v>
      </c>
      <c r="C316" s="176">
        <v>5890</v>
      </c>
      <c r="D316" s="175" t="s">
        <v>230</v>
      </c>
      <c r="E316" s="172">
        <v>1886</v>
      </c>
      <c r="F316" s="177">
        <v>476</v>
      </c>
      <c r="G316" s="177">
        <v>1045</v>
      </c>
      <c r="H316" s="178">
        <v>365</v>
      </c>
      <c r="I316" s="172">
        <v>2248</v>
      </c>
      <c r="J316" s="177">
        <v>497</v>
      </c>
      <c r="K316" s="177">
        <v>1198</v>
      </c>
      <c r="L316" s="178">
        <v>553</v>
      </c>
      <c r="M316" s="172">
        <v>1905</v>
      </c>
      <c r="N316" s="177">
        <v>410</v>
      </c>
      <c r="O316" s="177">
        <v>1072</v>
      </c>
      <c r="P316" s="178">
        <v>423</v>
      </c>
    </row>
    <row r="317" spans="1:16" x14ac:dyDescent="0.3">
      <c r="A317" s="208">
        <v>20</v>
      </c>
      <c r="B317" s="176" t="s">
        <v>504</v>
      </c>
      <c r="C317" s="176">
        <v>20178</v>
      </c>
      <c r="D317" s="175" t="s">
        <v>512</v>
      </c>
      <c r="E317" s="172">
        <v>1676</v>
      </c>
      <c r="F317" s="177">
        <v>545</v>
      </c>
      <c r="G317" s="177">
        <v>818</v>
      </c>
      <c r="H317" s="178">
        <v>313</v>
      </c>
      <c r="I317" s="172">
        <v>2097</v>
      </c>
      <c r="J317" s="177">
        <v>582</v>
      </c>
      <c r="K317" s="177">
        <v>996</v>
      </c>
      <c r="L317" s="178">
        <v>519</v>
      </c>
      <c r="M317" s="172">
        <v>2008</v>
      </c>
      <c r="N317" s="177">
        <v>572</v>
      </c>
      <c r="O317" s="177">
        <v>926</v>
      </c>
      <c r="P317" s="178">
        <v>510</v>
      </c>
    </row>
    <row r="318" spans="1:16" x14ac:dyDescent="0.3">
      <c r="A318" s="208">
        <v>25</v>
      </c>
      <c r="B318" s="176" t="s">
        <v>558</v>
      </c>
      <c r="C318" s="176">
        <v>25873</v>
      </c>
      <c r="D318" s="175" t="s">
        <v>663</v>
      </c>
      <c r="E318" s="172">
        <v>1956</v>
      </c>
      <c r="F318" s="177">
        <v>245</v>
      </c>
      <c r="G318" s="177">
        <v>1060</v>
      </c>
      <c r="H318" s="178">
        <v>651</v>
      </c>
      <c r="I318" s="172">
        <v>2248</v>
      </c>
      <c r="J318" s="177">
        <v>430</v>
      </c>
      <c r="K318" s="177">
        <v>1130</v>
      </c>
      <c r="L318" s="178">
        <v>688</v>
      </c>
      <c r="M318" s="172">
        <v>1994</v>
      </c>
      <c r="N318" s="177">
        <v>258</v>
      </c>
      <c r="O318" s="177">
        <v>1067</v>
      </c>
      <c r="P318" s="178">
        <v>669</v>
      </c>
    </row>
    <row r="319" spans="1:16" x14ac:dyDescent="0.3">
      <c r="A319" s="208">
        <v>25</v>
      </c>
      <c r="B319" s="176" t="s">
        <v>558</v>
      </c>
      <c r="C319" s="176">
        <v>25407</v>
      </c>
      <c r="D319" s="175" t="s">
        <v>608</v>
      </c>
      <c r="E319" s="172">
        <v>2207</v>
      </c>
      <c r="F319" s="177">
        <v>131</v>
      </c>
      <c r="G319" s="177">
        <v>1831</v>
      </c>
      <c r="H319" s="178">
        <v>245</v>
      </c>
      <c r="I319" s="172">
        <v>2298</v>
      </c>
      <c r="J319" s="177">
        <v>135</v>
      </c>
      <c r="K319" s="177">
        <v>1905</v>
      </c>
      <c r="L319" s="178">
        <v>258</v>
      </c>
      <c r="M319" s="172">
        <v>2000</v>
      </c>
      <c r="N319" s="177">
        <v>134</v>
      </c>
      <c r="O319" s="177">
        <v>1619</v>
      </c>
      <c r="P319" s="178">
        <v>247</v>
      </c>
    </row>
    <row r="320" spans="1:16" x14ac:dyDescent="0.3">
      <c r="A320" s="208">
        <v>19</v>
      </c>
      <c r="B320" s="176" t="s">
        <v>467</v>
      </c>
      <c r="C320" s="176">
        <v>19517</v>
      </c>
      <c r="D320" s="175" t="s">
        <v>365</v>
      </c>
      <c r="E320" s="172">
        <v>1678</v>
      </c>
      <c r="F320" s="177">
        <v>1228</v>
      </c>
      <c r="G320" s="177">
        <v>166</v>
      </c>
      <c r="H320" s="178">
        <v>284</v>
      </c>
      <c r="I320" s="172">
        <v>2015</v>
      </c>
      <c r="J320" s="177">
        <v>1421</v>
      </c>
      <c r="K320" s="177">
        <v>178</v>
      </c>
      <c r="L320" s="178">
        <v>416</v>
      </c>
      <c r="M320" s="172">
        <v>1928</v>
      </c>
      <c r="N320" s="177">
        <v>1416</v>
      </c>
      <c r="O320" s="177">
        <v>177</v>
      </c>
      <c r="P320" s="178">
        <v>335</v>
      </c>
    </row>
    <row r="321" spans="1:16" x14ac:dyDescent="0.3">
      <c r="A321" s="208">
        <v>19</v>
      </c>
      <c r="B321" s="176" t="s">
        <v>467</v>
      </c>
      <c r="C321" s="176">
        <v>19256</v>
      </c>
      <c r="D321" s="176" t="s">
        <v>476</v>
      </c>
      <c r="E321" s="172">
        <v>1714</v>
      </c>
      <c r="F321" s="177">
        <v>901</v>
      </c>
      <c r="G321" s="177">
        <v>516</v>
      </c>
      <c r="H321" s="178">
        <v>297</v>
      </c>
      <c r="I321" s="172">
        <v>2152</v>
      </c>
      <c r="J321" s="177">
        <v>1105</v>
      </c>
      <c r="K321" s="177">
        <v>657</v>
      </c>
      <c r="L321" s="178">
        <v>390</v>
      </c>
      <c r="M321" s="172">
        <v>1985</v>
      </c>
      <c r="N321" s="177">
        <v>996</v>
      </c>
      <c r="O321" s="177">
        <v>617</v>
      </c>
      <c r="P321" s="178">
        <v>372</v>
      </c>
    </row>
    <row r="322" spans="1:16" x14ac:dyDescent="0.3">
      <c r="A322" s="208">
        <v>5</v>
      </c>
      <c r="B322" s="176" t="s">
        <v>107</v>
      </c>
      <c r="C322" s="176">
        <v>5674</v>
      </c>
      <c r="D322" s="175" t="s">
        <v>207</v>
      </c>
      <c r="E322" s="172">
        <v>1962</v>
      </c>
      <c r="F322" s="177">
        <v>377</v>
      </c>
      <c r="G322" s="177">
        <v>1137</v>
      </c>
      <c r="H322" s="178">
        <v>448</v>
      </c>
      <c r="I322" s="172">
        <v>2027</v>
      </c>
      <c r="J322" s="177">
        <v>406</v>
      </c>
      <c r="K322" s="177">
        <v>1145</v>
      </c>
      <c r="L322" s="178">
        <v>476</v>
      </c>
      <c r="M322" s="172">
        <v>1974</v>
      </c>
      <c r="N322" s="177">
        <v>397</v>
      </c>
      <c r="O322" s="177">
        <v>1128</v>
      </c>
      <c r="P322" s="178">
        <v>449</v>
      </c>
    </row>
    <row r="323" spans="1:16" x14ac:dyDescent="0.3">
      <c r="A323" s="208">
        <v>68</v>
      </c>
      <c r="B323" s="176" t="s">
        <v>918</v>
      </c>
      <c r="C323" s="176">
        <v>68615</v>
      </c>
      <c r="D323" s="175" t="s">
        <v>192</v>
      </c>
      <c r="E323" s="172">
        <v>1941</v>
      </c>
      <c r="F323" s="177">
        <v>659</v>
      </c>
      <c r="G323" s="177">
        <v>929</v>
      </c>
      <c r="H323" s="178">
        <v>353</v>
      </c>
      <c r="I323" s="172">
        <v>2071</v>
      </c>
      <c r="J323" s="177">
        <v>680</v>
      </c>
      <c r="K323" s="177">
        <v>998</v>
      </c>
      <c r="L323" s="178">
        <v>393</v>
      </c>
      <c r="M323" s="172">
        <v>1970</v>
      </c>
      <c r="N323" s="177">
        <v>683</v>
      </c>
      <c r="O323" s="177">
        <v>921</v>
      </c>
      <c r="P323" s="178">
        <v>366</v>
      </c>
    </row>
    <row r="324" spans="1:16" x14ac:dyDescent="0.3">
      <c r="A324" s="208">
        <v>8</v>
      </c>
      <c r="B324" s="176" t="s">
        <v>233</v>
      </c>
      <c r="C324" s="176">
        <v>8685</v>
      </c>
      <c r="D324" s="175" t="s">
        <v>251</v>
      </c>
      <c r="E324" s="172">
        <v>1769</v>
      </c>
      <c r="F324" s="177">
        <v>296</v>
      </c>
      <c r="G324" s="177">
        <v>827</v>
      </c>
      <c r="H324" s="178">
        <v>646</v>
      </c>
      <c r="I324" s="172">
        <v>2033</v>
      </c>
      <c r="J324" s="177">
        <v>320</v>
      </c>
      <c r="K324" s="177">
        <v>843</v>
      </c>
      <c r="L324" s="178">
        <v>870</v>
      </c>
      <c r="M324" s="172">
        <v>1799</v>
      </c>
      <c r="N324" s="177">
        <v>300</v>
      </c>
      <c r="O324" s="177">
        <v>826</v>
      </c>
      <c r="P324" s="178">
        <v>673</v>
      </c>
    </row>
    <row r="325" spans="1:16" x14ac:dyDescent="0.3">
      <c r="A325" s="208">
        <v>25</v>
      </c>
      <c r="B325" s="176" t="s">
        <v>558</v>
      </c>
      <c r="C325" s="176">
        <v>25099</v>
      </c>
      <c r="D325" s="175" t="s">
        <v>566</v>
      </c>
      <c r="E325" s="172">
        <v>1994</v>
      </c>
      <c r="F325" s="177">
        <v>162</v>
      </c>
      <c r="G325" s="177">
        <v>1453</v>
      </c>
      <c r="H325" s="178">
        <v>379</v>
      </c>
      <c r="I325" s="172">
        <v>3480</v>
      </c>
      <c r="J325" s="177">
        <v>404</v>
      </c>
      <c r="K325" s="177">
        <v>2669</v>
      </c>
      <c r="L325" s="178">
        <v>407</v>
      </c>
      <c r="M325" s="172">
        <v>1991</v>
      </c>
      <c r="N325" s="177">
        <v>174</v>
      </c>
      <c r="O325" s="177">
        <v>1415</v>
      </c>
      <c r="P325" s="178">
        <v>402</v>
      </c>
    </row>
    <row r="326" spans="1:16" x14ac:dyDescent="0.3">
      <c r="A326" s="208">
        <v>54</v>
      </c>
      <c r="B326" s="176" t="s">
        <v>856</v>
      </c>
      <c r="C326" s="176">
        <v>54261</v>
      </c>
      <c r="D326" s="175" t="s">
        <v>871</v>
      </c>
      <c r="E326" s="172">
        <v>1903</v>
      </c>
      <c r="F326" s="177">
        <v>578</v>
      </c>
      <c r="G326" s="177">
        <v>998</v>
      </c>
      <c r="H326" s="178">
        <v>327</v>
      </c>
      <c r="I326" s="172">
        <v>2133</v>
      </c>
      <c r="J326" s="177">
        <v>639</v>
      </c>
      <c r="K326" s="177">
        <v>1126</v>
      </c>
      <c r="L326" s="178">
        <v>368</v>
      </c>
      <c r="M326" s="172">
        <v>1966</v>
      </c>
      <c r="N326" s="177">
        <v>564</v>
      </c>
      <c r="O326" s="177">
        <v>1043</v>
      </c>
      <c r="P326" s="178">
        <v>359</v>
      </c>
    </row>
    <row r="327" spans="1:16" x14ac:dyDescent="0.3">
      <c r="A327" s="208">
        <v>17</v>
      </c>
      <c r="B327" s="176" t="s">
        <v>134</v>
      </c>
      <c r="C327" s="176">
        <v>17541</v>
      </c>
      <c r="D327" s="175" t="s">
        <v>441</v>
      </c>
      <c r="E327" s="172">
        <v>1834</v>
      </c>
      <c r="F327" s="177">
        <v>494</v>
      </c>
      <c r="G327" s="177">
        <v>934</v>
      </c>
      <c r="H327" s="178">
        <v>406</v>
      </c>
      <c r="I327" s="172">
        <v>2084</v>
      </c>
      <c r="J327" s="177">
        <v>584</v>
      </c>
      <c r="K327" s="177">
        <v>996</v>
      </c>
      <c r="L327" s="178">
        <v>504</v>
      </c>
      <c r="M327" s="172">
        <v>1936</v>
      </c>
      <c r="N327" s="177">
        <v>505</v>
      </c>
      <c r="O327" s="177">
        <v>965</v>
      </c>
      <c r="P327" s="178">
        <v>466</v>
      </c>
    </row>
    <row r="328" spans="1:16" x14ac:dyDescent="0.3">
      <c r="A328" s="208">
        <v>41</v>
      </c>
      <c r="B328" s="176" t="s">
        <v>699</v>
      </c>
      <c r="C328" s="176">
        <v>41016</v>
      </c>
      <c r="D328" s="175" t="s">
        <v>703</v>
      </c>
      <c r="E328" s="172">
        <v>1779</v>
      </c>
      <c r="F328" s="177">
        <v>478</v>
      </c>
      <c r="G328" s="177">
        <v>862</v>
      </c>
      <c r="H328" s="178">
        <v>439</v>
      </c>
      <c r="I328" s="172">
        <v>1914</v>
      </c>
      <c r="J328" s="177">
        <v>513</v>
      </c>
      <c r="K328" s="177">
        <v>963</v>
      </c>
      <c r="L328" s="178">
        <v>438</v>
      </c>
      <c r="M328" s="172">
        <v>1994</v>
      </c>
      <c r="N328" s="177">
        <v>494</v>
      </c>
      <c r="O328" s="177">
        <v>1037</v>
      </c>
      <c r="P328" s="178">
        <v>463</v>
      </c>
    </row>
    <row r="329" spans="1:16" x14ac:dyDescent="0.3">
      <c r="A329" s="208">
        <v>19</v>
      </c>
      <c r="B329" s="176" t="s">
        <v>467</v>
      </c>
      <c r="C329" s="176">
        <v>19130</v>
      </c>
      <c r="D329" s="175" t="s">
        <v>472</v>
      </c>
      <c r="E329" s="172">
        <v>1203</v>
      </c>
      <c r="F329" s="177">
        <v>731</v>
      </c>
      <c r="G329" s="177">
        <v>296</v>
      </c>
      <c r="H329" s="178">
        <v>176</v>
      </c>
      <c r="I329" s="172">
        <v>2028</v>
      </c>
      <c r="J329" s="177">
        <v>829</v>
      </c>
      <c r="K329" s="177">
        <v>895</v>
      </c>
      <c r="L329" s="178">
        <v>304</v>
      </c>
      <c r="M329" s="172">
        <v>1905</v>
      </c>
      <c r="N329" s="177">
        <v>756</v>
      </c>
      <c r="O329" s="177">
        <v>896</v>
      </c>
      <c r="P329" s="178">
        <v>253</v>
      </c>
    </row>
    <row r="330" spans="1:16" x14ac:dyDescent="0.3">
      <c r="A330" s="208">
        <v>5</v>
      </c>
      <c r="B330" s="176" t="s">
        <v>107</v>
      </c>
      <c r="C330" s="176">
        <v>5656</v>
      </c>
      <c r="D330" s="175" t="s">
        <v>199</v>
      </c>
      <c r="E330" s="172">
        <v>1877</v>
      </c>
      <c r="F330" s="177">
        <v>419</v>
      </c>
      <c r="G330" s="177">
        <v>1129</v>
      </c>
      <c r="H330" s="178">
        <v>329</v>
      </c>
      <c r="I330" s="172">
        <v>2061</v>
      </c>
      <c r="J330" s="177">
        <v>438</v>
      </c>
      <c r="K330" s="177">
        <v>1224</v>
      </c>
      <c r="L330" s="178">
        <v>399</v>
      </c>
      <c r="M330" s="172">
        <v>1915</v>
      </c>
      <c r="N330" s="177">
        <v>393</v>
      </c>
      <c r="O330" s="177">
        <v>1155</v>
      </c>
      <c r="P330" s="178">
        <v>367</v>
      </c>
    </row>
    <row r="331" spans="1:16" x14ac:dyDescent="0.3">
      <c r="A331" s="208">
        <v>70</v>
      </c>
      <c r="B331" s="176" t="s">
        <v>498</v>
      </c>
      <c r="C331" s="176">
        <v>70713</v>
      </c>
      <c r="D331" s="175" t="s">
        <v>1011</v>
      </c>
      <c r="E331" s="172">
        <v>1782</v>
      </c>
      <c r="F331" s="177">
        <v>882</v>
      </c>
      <c r="G331" s="177">
        <v>749</v>
      </c>
      <c r="H331" s="178">
        <v>151</v>
      </c>
      <c r="I331" s="172">
        <v>2025</v>
      </c>
      <c r="J331" s="177">
        <v>937</v>
      </c>
      <c r="K331" s="177">
        <v>847</v>
      </c>
      <c r="L331" s="178">
        <v>241</v>
      </c>
      <c r="M331" s="172">
        <v>1845</v>
      </c>
      <c r="N331" s="177">
        <v>946</v>
      </c>
      <c r="O331" s="177">
        <v>740</v>
      </c>
      <c r="P331" s="178">
        <v>159</v>
      </c>
    </row>
    <row r="332" spans="1:16" x14ac:dyDescent="0.3">
      <c r="A332" s="208">
        <v>5</v>
      </c>
      <c r="B332" s="176" t="s">
        <v>107</v>
      </c>
      <c r="C332" s="176">
        <v>5893</v>
      </c>
      <c r="D332" s="175" t="s">
        <v>231</v>
      </c>
      <c r="E332" s="172">
        <v>1743</v>
      </c>
      <c r="F332" s="177">
        <v>676</v>
      </c>
      <c r="G332" s="177">
        <v>806</v>
      </c>
      <c r="H332" s="178">
        <v>261</v>
      </c>
      <c r="I332" s="172">
        <v>1920</v>
      </c>
      <c r="J332" s="177">
        <v>686</v>
      </c>
      <c r="K332" s="177">
        <v>894</v>
      </c>
      <c r="L332" s="178">
        <v>340</v>
      </c>
      <c r="M332" s="172">
        <v>1894</v>
      </c>
      <c r="N332" s="177">
        <v>685</v>
      </c>
      <c r="O332" s="177">
        <v>887</v>
      </c>
      <c r="P332" s="178">
        <v>322</v>
      </c>
    </row>
    <row r="333" spans="1:16" x14ac:dyDescent="0.3">
      <c r="A333" s="208">
        <v>54</v>
      </c>
      <c r="B333" s="176" t="s">
        <v>856</v>
      </c>
      <c r="C333" s="176">
        <v>54720</v>
      </c>
      <c r="D333" s="175" t="s">
        <v>889</v>
      </c>
      <c r="E333" s="172">
        <v>1933</v>
      </c>
      <c r="F333" s="177">
        <v>642</v>
      </c>
      <c r="G333" s="177">
        <v>1028</v>
      </c>
      <c r="H333" s="178">
        <v>263</v>
      </c>
      <c r="I333" s="172">
        <v>2271</v>
      </c>
      <c r="J333" s="177">
        <v>737</v>
      </c>
      <c r="K333" s="177">
        <v>1168</v>
      </c>
      <c r="L333" s="178">
        <v>366</v>
      </c>
      <c r="M333" s="172">
        <v>1863</v>
      </c>
      <c r="N333" s="177">
        <v>574</v>
      </c>
      <c r="O333" s="177">
        <v>965</v>
      </c>
      <c r="P333" s="178">
        <v>324</v>
      </c>
    </row>
    <row r="334" spans="1:16" x14ac:dyDescent="0.3">
      <c r="A334" s="208">
        <v>17</v>
      </c>
      <c r="B334" s="176" t="s">
        <v>134</v>
      </c>
      <c r="C334" s="176">
        <v>17653</v>
      </c>
      <c r="D334" s="175" t="s">
        <v>444</v>
      </c>
      <c r="E334" s="172">
        <v>1897</v>
      </c>
      <c r="F334" s="177">
        <v>571</v>
      </c>
      <c r="G334" s="177">
        <v>811</v>
      </c>
      <c r="H334" s="178">
        <v>515</v>
      </c>
      <c r="I334" s="172">
        <v>1979</v>
      </c>
      <c r="J334" s="177">
        <v>657</v>
      </c>
      <c r="K334" s="177">
        <v>784</v>
      </c>
      <c r="L334" s="178">
        <v>538</v>
      </c>
      <c r="M334" s="172">
        <v>1904</v>
      </c>
      <c r="N334" s="177">
        <v>588</v>
      </c>
      <c r="O334" s="177">
        <v>778</v>
      </c>
      <c r="P334" s="178">
        <v>538</v>
      </c>
    </row>
    <row r="335" spans="1:16" x14ac:dyDescent="0.3">
      <c r="A335" s="208">
        <v>41</v>
      </c>
      <c r="B335" s="176" t="s">
        <v>699</v>
      </c>
      <c r="C335" s="176">
        <v>41668</v>
      </c>
      <c r="D335" s="175" t="s">
        <v>725</v>
      </c>
      <c r="E335" s="172">
        <v>1628</v>
      </c>
      <c r="F335" s="177">
        <v>576</v>
      </c>
      <c r="G335" s="177">
        <v>484</v>
      </c>
      <c r="H335" s="178">
        <v>568</v>
      </c>
      <c r="I335" s="172">
        <v>1921</v>
      </c>
      <c r="J335" s="177">
        <v>568</v>
      </c>
      <c r="K335" s="177">
        <v>547</v>
      </c>
      <c r="L335" s="178">
        <v>806</v>
      </c>
      <c r="M335" s="172">
        <v>1873</v>
      </c>
      <c r="N335" s="177">
        <v>572</v>
      </c>
      <c r="O335" s="177">
        <v>525</v>
      </c>
      <c r="P335" s="178">
        <v>776</v>
      </c>
    </row>
    <row r="336" spans="1:16" x14ac:dyDescent="0.3">
      <c r="A336" s="208">
        <v>73</v>
      </c>
      <c r="B336" s="176" t="s">
        <v>1016</v>
      </c>
      <c r="C336" s="176">
        <v>73408</v>
      </c>
      <c r="D336" s="175" t="s">
        <v>1040</v>
      </c>
      <c r="E336" s="172">
        <v>1721</v>
      </c>
      <c r="F336" s="177">
        <v>381</v>
      </c>
      <c r="G336" s="177">
        <v>911</v>
      </c>
      <c r="H336" s="178">
        <v>429</v>
      </c>
      <c r="I336" s="172">
        <v>2091</v>
      </c>
      <c r="J336" s="177">
        <v>538</v>
      </c>
      <c r="K336" s="177">
        <v>1026</v>
      </c>
      <c r="L336" s="178">
        <v>527</v>
      </c>
      <c r="M336" s="172">
        <v>1875</v>
      </c>
      <c r="N336" s="177">
        <v>389</v>
      </c>
      <c r="O336" s="177">
        <v>985</v>
      </c>
      <c r="P336" s="178">
        <v>501</v>
      </c>
    </row>
    <row r="337" spans="1:16" x14ac:dyDescent="0.3">
      <c r="A337" s="208">
        <v>5</v>
      </c>
      <c r="B337" s="176" t="s">
        <v>107</v>
      </c>
      <c r="C337" s="176">
        <v>5051</v>
      </c>
      <c r="D337" s="175" t="s">
        <v>121</v>
      </c>
      <c r="E337" s="172">
        <v>1771</v>
      </c>
      <c r="F337" s="177">
        <v>534</v>
      </c>
      <c r="G337" s="177">
        <v>927</v>
      </c>
      <c r="H337" s="178">
        <v>310</v>
      </c>
      <c r="I337" s="172">
        <v>2071</v>
      </c>
      <c r="J337" s="177">
        <v>564</v>
      </c>
      <c r="K337" s="177">
        <v>1035</v>
      </c>
      <c r="L337" s="178">
        <v>472</v>
      </c>
      <c r="M337" s="172">
        <v>1862</v>
      </c>
      <c r="N337" s="177">
        <v>415</v>
      </c>
      <c r="O337" s="177">
        <v>1010</v>
      </c>
      <c r="P337" s="178">
        <v>437</v>
      </c>
    </row>
    <row r="338" spans="1:16" x14ac:dyDescent="0.3">
      <c r="A338" s="208">
        <v>47</v>
      </c>
      <c r="B338" s="176" t="s">
        <v>748</v>
      </c>
      <c r="C338" s="176">
        <v>47053</v>
      </c>
      <c r="D338" s="175" t="s">
        <v>751</v>
      </c>
      <c r="E338" s="172">
        <v>1688</v>
      </c>
      <c r="F338" s="177">
        <v>605</v>
      </c>
      <c r="G338" s="177">
        <v>819</v>
      </c>
      <c r="H338" s="178">
        <v>264</v>
      </c>
      <c r="I338" s="172">
        <v>1967</v>
      </c>
      <c r="J338" s="177">
        <v>673</v>
      </c>
      <c r="K338" s="177">
        <v>847</v>
      </c>
      <c r="L338" s="178">
        <v>447</v>
      </c>
      <c r="M338" s="172">
        <v>1759</v>
      </c>
      <c r="N338" s="177">
        <v>639</v>
      </c>
      <c r="O338" s="177">
        <v>802</v>
      </c>
      <c r="P338" s="178">
        <v>318</v>
      </c>
    </row>
    <row r="339" spans="1:16" x14ac:dyDescent="0.3">
      <c r="A339" s="208">
        <v>5</v>
      </c>
      <c r="B339" s="176" t="s">
        <v>107</v>
      </c>
      <c r="C339" s="176">
        <v>5761</v>
      </c>
      <c r="D339" s="175" t="s">
        <v>214</v>
      </c>
      <c r="E339" s="172">
        <v>1864</v>
      </c>
      <c r="F339" s="177">
        <v>371</v>
      </c>
      <c r="G339" s="177">
        <v>1109</v>
      </c>
      <c r="H339" s="178">
        <v>384</v>
      </c>
      <c r="I339" s="172">
        <v>2027</v>
      </c>
      <c r="J339" s="177">
        <v>416</v>
      </c>
      <c r="K339" s="177">
        <v>1183</v>
      </c>
      <c r="L339" s="178">
        <v>428</v>
      </c>
      <c r="M339" s="172">
        <v>1838</v>
      </c>
      <c r="N339" s="177">
        <v>346</v>
      </c>
      <c r="O339" s="177">
        <v>1112</v>
      </c>
      <c r="P339" s="178">
        <v>380</v>
      </c>
    </row>
    <row r="340" spans="1:16" x14ac:dyDescent="0.3">
      <c r="A340" s="208">
        <v>25</v>
      </c>
      <c r="B340" s="176" t="s">
        <v>558</v>
      </c>
      <c r="C340" s="176">
        <v>25279</v>
      </c>
      <c r="D340" s="175" t="s">
        <v>584</v>
      </c>
      <c r="E340" s="172">
        <v>1918</v>
      </c>
      <c r="F340" s="177">
        <v>334</v>
      </c>
      <c r="G340" s="177">
        <v>1011</v>
      </c>
      <c r="H340" s="178">
        <v>573</v>
      </c>
      <c r="I340" s="172">
        <v>2147</v>
      </c>
      <c r="J340" s="177">
        <v>505</v>
      </c>
      <c r="K340" s="177">
        <v>1063</v>
      </c>
      <c r="L340" s="178">
        <v>579</v>
      </c>
      <c r="M340" s="172">
        <v>1857</v>
      </c>
      <c r="N340" s="177">
        <v>345</v>
      </c>
      <c r="O340" s="177">
        <v>959</v>
      </c>
      <c r="P340" s="178">
        <v>553</v>
      </c>
    </row>
    <row r="341" spans="1:16" x14ac:dyDescent="0.3">
      <c r="A341" s="208">
        <v>25</v>
      </c>
      <c r="B341" s="176" t="s">
        <v>558</v>
      </c>
      <c r="C341" s="176">
        <v>25572</v>
      </c>
      <c r="D341" s="175" t="s">
        <v>623</v>
      </c>
      <c r="E341" s="172">
        <v>1745</v>
      </c>
      <c r="F341" s="177">
        <v>353</v>
      </c>
      <c r="G341" s="177">
        <v>953</v>
      </c>
      <c r="H341" s="178">
        <v>439</v>
      </c>
      <c r="I341" s="172">
        <v>1900</v>
      </c>
      <c r="J341" s="177">
        <v>380</v>
      </c>
      <c r="K341" s="177">
        <v>1011</v>
      </c>
      <c r="L341" s="178">
        <v>509</v>
      </c>
      <c r="M341" s="172">
        <v>1861</v>
      </c>
      <c r="N341" s="177">
        <v>354</v>
      </c>
      <c r="O341" s="177">
        <v>1018</v>
      </c>
      <c r="P341" s="178">
        <v>489</v>
      </c>
    </row>
    <row r="342" spans="1:16" x14ac:dyDescent="0.3">
      <c r="A342" s="208">
        <v>76</v>
      </c>
      <c r="B342" s="176" t="s">
        <v>1062</v>
      </c>
      <c r="C342" s="176">
        <v>76126</v>
      </c>
      <c r="D342" s="175" t="s">
        <v>1071</v>
      </c>
      <c r="E342" s="172">
        <v>1755</v>
      </c>
      <c r="F342" s="177">
        <v>405</v>
      </c>
      <c r="G342" s="177">
        <v>850</v>
      </c>
      <c r="H342" s="178">
        <v>500</v>
      </c>
      <c r="I342" s="172">
        <v>1984</v>
      </c>
      <c r="J342" s="177">
        <v>476</v>
      </c>
      <c r="K342" s="177">
        <v>958</v>
      </c>
      <c r="L342" s="178">
        <v>550</v>
      </c>
      <c r="M342" s="172">
        <v>1840</v>
      </c>
      <c r="N342" s="177">
        <v>423</v>
      </c>
      <c r="O342" s="177">
        <v>902</v>
      </c>
      <c r="P342" s="178">
        <v>515</v>
      </c>
    </row>
    <row r="343" spans="1:16" x14ac:dyDescent="0.3">
      <c r="A343" s="208">
        <v>66</v>
      </c>
      <c r="B343" s="176" t="s">
        <v>443</v>
      </c>
      <c r="C343" s="176">
        <v>66088</v>
      </c>
      <c r="D343" s="175" t="s">
        <v>907</v>
      </c>
      <c r="E343" s="172">
        <v>1732</v>
      </c>
      <c r="F343" s="177">
        <v>447</v>
      </c>
      <c r="G343" s="177">
        <v>818</v>
      </c>
      <c r="H343" s="178">
        <v>467</v>
      </c>
      <c r="I343" s="172">
        <v>2125</v>
      </c>
      <c r="J343" s="177">
        <v>730</v>
      </c>
      <c r="K343" s="177">
        <v>846</v>
      </c>
      <c r="L343" s="178">
        <v>549</v>
      </c>
      <c r="M343" s="172">
        <v>1837</v>
      </c>
      <c r="N343" s="177">
        <v>518</v>
      </c>
      <c r="O343" s="177">
        <v>783</v>
      </c>
      <c r="P343" s="178">
        <v>536</v>
      </c>
    </row>
    <row r="344" spans="1:16" x14ac:dyDescent="0.3">
      <c r="A344" s="208">
        <v>17</v>
      </c>
      <c r="B344" s="176" t="s">
        <v>134</v>
      </c>
      <c r="C344" s="176">
        <v>17486</v>
      </c>
      <c r="D344" s="175" t="s">
        <v>437</v>
      </c>
      <c r="E344" s="172">
        <v>1820</v>
      </c>
      <c r="F344" s="177">
        <v>404</v>
      </c>
      <c r="G344" s="177">
        <v>871</v>
      </c>
      <c r="H344" s="178">
        <v>545</v>
      </c>
      <c r="I344" s="172">
        <v>1949</v>
      </c>
      <c r="J344" s="177">
        <v>484</v>
      </c>
      <c r="K344" s="177">
        <v>896</v>
      </c>
      <c r="L344" s="178">
        <v>569</v>
      </c>
      <c r="M344" s="172">
        <v>1829</v>
      </c>
      <c r="N344" s="177">
        <v>414</v>
      </c>
      <c r="O344" s="177">
        <v>865</v>
      </c>
      <c r="P344" s="178">
        <v>550</v>
      </c>
    </row>
    <row r="345" spans="1:16" x14ac:dyDescent="0.3">
      <c r="A345" s="208">
        <v>25</v>
      </c>
      <c r="B345" s="176" t="s">
        <v>558</v>
      </c>
      <c r="C345" s="176">
        <v>25743</v>
      </c>
      <c r="D345" s="175" t="s">
        <v>637</v>
      </c>
      <c r="E345" s="172">
        <v>1751</v>
      </c>
      <c r="F345" s="177">
        <v>313</v>
      </c>
      <c r="G345" s="177">
        <v>874</v>
      </c>
      <c r="H345" s="178">
        <v>564</v>
      </c>
      <c r="I345" s="172">
        <v>2341</v>
      </c>
      <c r="J345" s="177">
        <v>814</v>
      </c>
      <c r="K345" s="177">
        <v>923</v>
      </c>
      <c r="L345" s="178">
        <v>604</v>
      </c>
      <c r="M345" s="172">
        <v>1817</v>
      </c>
      <c r="N345" s="177">
        <v>351</v>
      </c>
      <c r="O345" s="177">
        <v>883</v>
      </c>
      <c r="P345" s="178">
        <v>583</v>
      </c>
    </row>
    <row r="346" spans="1:16" x14ac:dyDescent="0.3">
      <c r="A346" s="208">
        <v>19</v>
      </c>
      <c r="B346" s="176" t="s">
        <v>467</v>
      </c>
      <c r="C346" s="176">
        <v>19743</v>
      </c>
      <c r="D346" s="175" t="s">
        <v>495</v>
      </c>
      <c r="E346" s="172">
        <v>1248</v>
      </c>
      <c r="F346" s="177">
        <v>719</v>
      </c>
      <c r="G346" s="177">
        <v>120</v>
      </c>
      <c r="H346" s="178">
        <v>409</v>
      </c>
      <c r="I346" s="172">
        <v>1844</v>
      </c>
      <c r="J346" s="177">
        <v>795</v>
      </c>
      <c r="K346" s="177">
        <v>156</v>
      </c>
      <c r="L346" s="178">
        <v>893</v>
      </c>
      <c r="M346" s="172">
        <v>1778</v>
      </c>
      <c r="N346" s="177">
        <v>785</v>
      </c>
      <c r="O346" s="177">
        <v>153</v>
      </c>
      <c r="P346" s="178">
        <v>840</v>
      </c>
    </row>
    <row r="347" spans="1:16" x14ac:dyDescent="0.3">
      <c r="A347" s="208">
        <v>52</v>
      </c>
      <c r="B347" s="176" t="s">
        <v>180</v>
      </c>
      <c r="C347" s="176">
        <v>52227</v>
      </c>
      <c r="D347" s="176" t="s">
        <v>813</v>
      </c>
      <c r="E347" s="172">
        <v>1520</v>
      </c>
      <c r="F347" s="177">
        <v>546</v>
      </c>
      <c r="G347" s="177">
        <v>355</v>
      </c>
      <c r="H347" s="178">
        <v>619</v>
      </c>
      <c r="I347" s="172">
        <v>1830</v>
      </c>
      <c r="J347" s="177">
        <v>600</v>
      </c>
      <c r="K347" s="177">
        <v>480</v>
      </c>
      <c r="L347" s="178">
        <v>750</v>
      </c>
      <c r="M347" s="172">
        <v>1702</v>
      </c>
      <c r="N347" s="177">
        <v>580</v>
      </c>
      <c r="O347" s="177">
        <v>481</v>
      </c>
      <c r="P347" s="178">
        <v>641</v>
      </c>
    </row>
    <row r="348" spans="1:16" x14ac:dyDescent="0.3">
      <c r="A348" s="208">
        <v>13</v>
      </c>
      <c r="B348" s="176" t="s">
        <v>257</v>
      </c>
      <c r="C348" s="176">
        <v>13442</v>
      </c>
      <c r="D348" s="175" t="s">
        <v>277</v>
      </c>
      <c r="E348" s="172">
        <v>1675</v>
      </c>
      <c r="F348" s="177">
        <v>768</v>
      </c>
      <c r="G348" s="177">
        <v>739</v>
      </c>
      <c r="H348" s="178">
        <v>168</v>
      </c>
      <c r="I348" s="172">
        <v>1906</v>
      </c>
      <c r="J348" s="177">
        <v>841</v>
      </c>
      <c r="K348" s="177">
        <v>802</v>
      </c>
      <c r="L348" s="178">
        <v>263</v>
      </c>
      <c r="M348" s="172">
        <v>1741</v>
      </c>
      <c r="N348" s="177">
        <v>826</v>
      </c>
      <c r="O348" s="177">
        <v>715</v>
      </c>
      <c r="P348" s="178">
        <v>200</v>
      </c>
    </row>
    <row r="349" spans="1:16" x14ac:dyDescent="0.3">
      <c r="A349" s="208">
        <v>70</v>
      </c>
      <c r="B349" s="176" t="s">
        <v>498</v>
      </c>
      <c r="C349" s="176">
        <v>70670</v>
      </c>
      <c r="D349" s="175" t="s">
        <v>1007</v>
      </c>
      <c r="E349" s="172">
        <v>1825</v>
      </c>
      <c r="F349" s="177">
        <v>761</v>
      </c>
      <c r="G349" s="177">
        <v>697</v>
      </c>
      <c r="H349" s="178">
        <v>367</v>
      </c>
      <c r="I349" s="172">
        <v>1998</v>
      </c>
      <c r="J349" s="177">
        <v>811</v>
      </c>
      <c r="K349" s="177">
        <v>724</v>
      </c>
      <c r="L349" s="178">
        <v>463</v>
      </c>
      <c r="M349" s="172">
        <v>1736</v>
      </c>
      <c r="N349" s="177">
        <v>795</v>
      </c>
      <c r="O349" s="177">
        <v>530</v>
      </c>
      <c r="P349" s="178">
        <v>411</v>
      </c>
    </row>
    <row r="350" spans="1:16" x14ac:dyDescent="0.3">
      <c r="A350" s="208">
        <v>5</v>
      </c>
      <c r="B350" s="176" t="s">
        <v>107</v>
      </c>
      <c r="C350" s="176">
        <v>5861</v>
      </c>
      <c r="D350" s="175" t="s">
        <v>226</v>
      </c>
      <c r="E350" s="172">
        <v>1785</v>
      </c>
      <c r="F350" s="177">
        <v>310</v>
      </c>
      <c r="G350" s="177">
        <v>1181</v>
      </c>
      <c r="H350" s="178">
        <v>294</v>
      </c>
      <c r="I350" s="172">
        <v>1819</v>
      </c>
      <c r="J350" s="177">
        <v>326</v>
      </c>
      <c r="K350" s="177">
        <v>1197</v>
      </c>
      <c r="L350" s="178">
        <v>296</v>
      </c>
      <c r="M350" s="172">
        <v>1776</v>
      </c>
      <c r="N350" s="177">
        <v>293</v>
      </c>
      <c r="O350" s="177">
        <v>1184</v>
      </c>
      <c r="P350" s="178">
        <v>299</v>
      </c>
    </row>
    <row r="351" spans="1:16" x14ac:dyDescent="0.3">
      <c r="A351" s="208">
        <v>15</v>
      </c>
      <c r="B351" s="176" t="s">
        <v>304</v>
      </c>
      <c r="C351" s="176">
        <v>15806</v>
      </c>
      <c r="D351" s="175" t="s">
        <v>409</v>
      </c>
      <c r="E351" s="172">
        <v>1680</v>
      </c>
      <c r="F351" s="177">
        <v>309</v>
      </c>
      <c r="G351" s="177">
        <v>1053</v>
      </c>
      <c r="H351" s="178">
        <v>318</v>
      </c>
      <c r="I351" s="172">
        <v>1982</v>
      </c>
      <c r="J351" s="177">
        <v>495</v>
      </c>
      <c r="K351" s="177">
        <v>1083</v>
      </c>
      <c r="L351" s="178">
        <v>404</v>
      </c>
      <c r="M351" s="172">
        <v>1748</v>
      </c>
      <c r="N351" s="177">
        <v>306</v>
      </c>
      <c r="O351" s="177">
        <v>1055</v>
      </c>
      <c r="P351" s="178">
        <v>387</v>
      </c>
    </row>
    <row r="352" spans="1:16" x14ac:dyDescent="0.3">
      <c r="A352" s="208">
        <v>41</v>
      </c>
      <c r="B352" s="176" t="s">
        <v>699</v>
      </c>
      <c r="C352" s="176">
        <v>41306</v>
      </c>
      <c r="D352" s="175" t="s">
        <v>711</v>
      </c>
      <c r="E352" s="172">
        <v>1639</v>
      </c>
      <c r="F352" s="177">
        <v>549</v>
      </c>
      <c r="G352" s="177">
        <v>599</v>
      </c>
      <c r="H352" s="178">
        <v>491</v>
      </c>
      <c r="I352" s="172">
        <v>1787</v>
      </c>
      <c r="J352" s="177">
        <v>591</v>
      </c>
      <c r="K352" s="177">
        <v>632</v>
      </c>
      <c r="L352" s="178">
        <v>564</v>
      </c>
      <c r="M352" s="172">
        <v>1706</v>
      </c>
      <c r="N352" s="177">
        <v>577</v>
      </c>
      <c r="O352" s="177">
        <v>616</v>
      </c>
      <c r="P352" s="178">
        <v>513</v>
      </c>
    </row>
    <row r="353" spans="1:16" x14ac:dyDescent="0.3">
      <c r="A353" s="208">
        <v>20</v>
      </c>
      <c r="B353" s="176" t="s">
        <v>504</v>
      </c>
      <c r="C353" s="176">
        <v>20045</v>
      </c>
      <c r="D353" s="175" t="s">
        <v>509</v>
      </c>
      <c r="E353" s="172">
        <v>1578</v>
      </c>
      <c r="F353" s="177">
        <v>513</v>
      </c>
      <c r="G353" s="177">
        <v>758</v>
      </c>
      <c r="H353" s="178">
        <v>307</v>
      </c>
      <c r="I353" s="172">
        <v>1856</v>
      </c>
      <c r="J353" s="177">
        <v>599</v>
      </c>
      <c r="K353" s="177">
        <v>774</v>
      </c>
      <c r="L353" s="178">
        <v>483</v>
      </c>
      <c r="M353" s="172">
        <v>1699</v>
      </c>
      <c r="N353" s="177">
        <v>529</v>
      </c>
      <c r="O353" s="177">
        <v>745</v>
      </c>
      <c r="P353" s="178">
        <v>425</v>
      </c>
    </row>
    <row r="354" spans="1:16" x14ac:dyDescent="0.3">
      <c r="A354" s="208">
        <v>19</v>
      </c>
      <c r="B354" s="176" t="s">
        <v>467</v>
      </c>
      <c r="C354" s="176">
        <v>19318</v>
      </c>
      <c r="D354" s="175" t="s">
        <v>478</v>
      </c>
      <c r="E354" s="172">
        <v>1431</v>
      </c>
      <c r="F354" s="177">
        <v>733</v>
      </c>
      <c r="G354" s="177">
        <v>373</v>
      </c>
      <c r="H354" s="178">
        <v>325</v>
      </c>
      <c r="I354" s="172">
        <v>1913</v>
      </c>
      <c r="J354" s="177">
        <v>928</v>
      </c>
      <c r="K354" s="177">
        <v>439</v>
      </c>
      <c r="L354" s="178">
        <v>546</v>
      </c>
      <c r="M354" s="172">
        <v>1692</v>
      </c>
      <c r="N354" s="177">
        <v>790</v>
      </c>
      <c r="O354" s="177">
        <v>413</v>
      </c>
      <c r="P354" s="178">
        <v>489</v>
      </c>
    </row>
    <row r="355" spans="1:16" x14ac:dyDescent="0.3">
      <c r="A355" s="208">
        <v>76</v>
      </c>
      <c r="B355" s="176" t="s">
        <v>1062</v>
      </c>
      <c r="C355" s="176">
        <v>76606</v>
      </c>
      <c r="D355" s="175" t="s">
        <v>798</v>
      </c>
      <c r="E355" s="172">
        <v>1603</v>
      </c>
      <c r="F355" s="177">
        <v>360</v>
      </c>
      <c r="G355" s="177">
        <v>839</v>
      </c>
      <c r="H355" s="178">
        <v>404</v>
      </c>
      <c r="I355" s="172">
        <v>1745</v>
      </c>
      <c r="J355" s="177">
        <v>364</v>
      </c>
      <c r="K355" s="177">
        <v>883</v>
      </c>
      <c r="L355" s="178">
        <v>498</v>
      </c>
      <c r="M355" s="172">
        <v>1726</v>
      </c>
      <c r="N355" s="177">
        <v>365</v>
      </c>
      <c r="O355" s="177">
        <v>884</v>
      </c>
      <c r="P355" s="178">
        <v>477</v>
      </c>
    </row>
    <row r="356" spans="1:16" x14ac:dyDescent="0.3">
      <c r="A356" s="208">
        <v>5</v>
      </c>
      <c r="B356" s="176" t="s">
        <v>107</v>
      </c>
      <c r="C356" s="176">
        <v>5789</v>
      </c>
      <c r="D356" s="175" t="s">
        <v>215</v>
      </c>
      <c r="E356" s="172">
        <v>1764</v>
      </c>
      <c r="F356" s="177">
        <v>482</v>
      </c>
      <c r="G356" s="177">
        <v>886</v>
      </c>
      <c r="H356" s="178">
        <v>396</v>
      </c>
      <c r="I356" s="172">
        <v>1834</v>
      </c>
      <c r="J356" s="177">
        <v>481</v>
      </c>
      <c r="K356" s="177">
        <v>921</v>
      </c>
      <c r="L356" s="178">
        <v>432</v>
      </c>
      <c r="M356" s="172">
        <v>1707</v>
      </c>
      <c r="N356" s="177">
        <v>458</v>
      </c>
      <c r="O356" s="177">
        <v>852</v>
      </c>
      <c r="P356" s="178">
        <v>397</v>
      </c>
    </row>
    <row r="357" spans="1:16" x14ac:dyDescent="0.3">
      <c r="A357" s="208">
        <v>15</v>
      </c>
      <c r="B357" s="176" t="s">
        <v>304</v>
      </c>
      <c r="C357" s="176">
        <v>15299</v>
      </c>
      <c r="D357" s="175" t="s">
        <v>340</v>
      </c>
      <c r="E357" s="172">
        <v>1726</v>
      </c>
      <c r="F357" s="177">
        <v>455</v>
      </c>
      <c r="G357" s="177">
        <v>577</v>
      </c>
      <c r="H357" s="178">
        <v>694</v>
      </c>
      <c r="I357" s="172">
        <v>2179</v>
      </c>
      <c r="J357" s="177">
        <v>838</v>
      </c>
      <c r="K357" s="177">
        <v>614</v>
      </c>
      <c r="L357" s="178">
        <v>727</v>
      </c>
      <c r="M357" s="172">
        <v>1731</v>
      </c>
      <c r="N357" s="177">
        <v>415</v>
      </c>
      <c r="O357" s="177">
        <v>599</v>
      </c>
      <c r="P357" s="178">
        <v>717</v>
      </c>
    </row>
    <row r="358" spans="1:16" x14ac:dyDescent="0.3">
      <c r="A358" s="208">
        <v>5</v>
      </c>
      <c r="B358" s="176" t="s">
        <v>107</v>
      </c>
      <c r="C358" s="176">
        <v>5790</v>
      </c>
      <c r="D358" s="175" t="s">
        <v>216</v>
      </c>
      <c r="E358" s="172">
        <v>1696</v>
      </c>
      <c r="F358" s="177">
        <v>418</v>
      </c>
      <c r="G358" s="177">
        <v>852</v>
      </c>
      <c r="H358" s="178">
        <v>426</v>
      </c>
      <c r="I358" s="172">
        <v>1804</v>
      </c>
      <c r="J358" s="177">
        <v>451</v>
      </c>
      <c r="K358" s="177">
        <v>846</v>
      </c>
      <c r="L358" s="178">
        <v>507</v>
      </c>
      <c r="M358" s="172">
        <v>1689</v>
      </c>
      <c r="N358" s="177">
        <v>383</v>
      </c>
      <c r="O358" s="177">
        <v>838</v>
      </c>
      <c r="P358" s="178">
        <v>468</v>
      </c>
    </row>
    <row r="359" spans="1:16" x14ac:dyDescent="0.3">
      <c r="A359" s="208">
        <v>76</v>
      </c>
      <c r="B359" s="176" t="s">
        <v>1062</v>
      </c>
      <c r="C359" s="176">
        <v>76670</v>
      </c>
      <c r="D359" s="175" t="s">
        <v>1012</v>
      </c>
      <c r="E359" s="172">
        <v>1620</v>
      </c>
      <c r="F359" s="177">
        <v>243</v>
      </c>
      <c r="G359" s="177">
        <v>976</v>
      </c>
      <c r="H359" s="178">
        <v>401</v>
      </c>
      <c r="I359" s="172">
        <v>1756</v>
      </c>
      <c r="J359" s="177">
        <v>257</v>
      </c>
      <c r="K359" s="177">
        <v>1037</v>
      </c>
      <c r="L359" s="178">
        <v>462</v>
      </c>
      <c r="M359" s="172">
        <v>1698</v>
      </c>
      <c r="N359" s="177">
        <v>258</v>
      </c>
      <c r="O359" s="177">
        <v>1000</v>
      </c>
      <c r="P359" s="178">
        <v>440</v>
      </c>
    </row>
    <row r="360" spans="1:16" x14ac:dyDescent="0.3">
      <c r="A360" s="208">
        <v>5</v>
      </c>
      <c r="B360" s="176" t="s">
        <v>107</v>
      </c>
      <c r="C360" s="176">
        <v>5190</v>
      </c>
      <c r="D360" s="175" t="s">
        <v>144</v>
      </c>
      <c r="E360" s="172">
        <v>1664</v>
      </c>
      <c r="F360" s="177">
        <v>236</v>
      </c>
      <c r="G360" s="177">
        <v>1149</v>
      </c>
      <c r="H360" s="178">
        <v>279</v>
      </c>
      <c r="I360" s="172">
        <v>1746</v>
      </c>
      <c r="J360" s="177">
        <v>260</v>
      </c>
      <c r="K360" s="177">
        <v>1186</v>
      </c>
      <c r="L360" s="178">
        <v>300</v>
      </c>
      <c r="M360" s="172">
        <v>1698</v>
      </c>
      <c r="N360" s="177">
        <v>280</v>
      </c>
      <c r="O360" s="177">
        <v>1136</v>
      </c>
      <c r="P360" s="178">
        <v>282</v>
      </c>
    </row>
    <row r="361" spans="1:16" x14ac:dyDescent="0.3">
      <c r="A361" s="208">
        <v>23</v>
      </c>
      <c r="B361" s="176" t="s">
        <v>268</v>
      </c>
      <c r="C361" s="176">
        <v>23570</v>
      </c>
      <c r="D361" s="175" t="s">
        <v>545</v>
      </c>
      <c r="E361" s="172">
        <v>1406</v>
      </c>
      <c r="F361" s="177">
        <v>596</v>
      </c>
      <c r="G361" s="177">
        <v>659</v>
      </c>
      <c r="H361" s="178">
        <v>151</v>
      </c>
      <c r="I361" s="172">
        <v>1853</v>
      </c>
      <c r="J361" s="177">
        <v>655</v>
      </c>
      <c r="K361" s="177">
        <v>902</v>
      </c>
      <c r="L361" s="178">
        <v>296</v>
      </c>
      <c r="M361" s="172">
        <v>1643</v>
      </c>
      <c r="N361" s="177">
        <v>634</v>
      </c>
      <c r="O361" s="177">
        <v>785</v>
      </c>
      <c r="P361" s="178">
        <v>224</v>
      </c>
    </row>
    <row r="362" spans="1:16" x14ac:dyDescent="0.3">
      <c r="A362" s="208">
        <v>63</v>
      </c>
      <c r="B362" s="176" t="s">
        <v>895</v>
      </c>
      <c r="C362" s="176">
        <v>63690</v>
      </c>
      <c r="D362" s="176" t="s">
        <v>904</v>
      </c>
      <c r="E362" s="172">
        <v>1703</v>
      </c>
      <c r="F362" s="177">
        <v>252</v>
      </c>
      <c r="G362" s="177">
        <v>1121</v>
      </c>
      <c r="H362" s="178">
        <v>330</v>
      </c>
      <c r="I362" s="172">
        <v>1827</v>
      </c>
      <c r="J362" s="177">
        <v>298</v>
      </c>
      <c r="K362" s="177">
        <v>1190</v>
      </c>
      <c r="L362" s="178">
        <v>339</v>
      </c>
      <c r="M362" s="172">
        <v>1702</v>
      </c>
      <c r="N362" s="177">
        <v>260</v>
      </c>
      <c r="O362" s="177">
        <v>1115</v>
      </c>
      <c r="P362" s="178">
        <v>327</v>
      </c>
    </row>
    <row r="363" spans="1:16" x14ac:dyDescent="0.3">
      <c r="A363" s="208">
        <v>63</v>
      </c>
      <c r="B363" s="176" t="s">
        <v>895</v>
      </c>
      <c r="C363" s="176">
        <v>63272</v>
      </c>
      <c r="D363" s="175" t="s">
        <v>898</v>
      </c>
      <c r="E363" s="172">
        <v>1708</v>
      </c>
      <c r="F363" s="177">
        <v>244</v>
      </c>
      <c r="G363" s="177">
        <v>852</v>
      </c>
      <c r="H363" s="178">
        <v>612</v>
      </c>
      <c r="I363" s="172">
        <v>1693</v>
      </c>
      <c r="J363" s="177">
        <v>251</v>
      </c>
      <c r="K363" s="177">
        <v>831</v>
      </c>
      <c r="L363" s="178">
        <v>611</v>
      </c>
      <c r="M363" s="172">
        <v>1700</v>
      </c>
      <c r="N363" s="177">
        <v>246</v>
      </c>
      <c r="O363" s="177">
        <v>852</v>
      </c>
      <c r="P363" s="178">
        <v>602</v>
      </c>
    </row>
    <row r="364" spans="1:16" x14ac:dyDescent="0.3">
      <c r="A364" s="208">
        <v>5</v>
      </c>
      <c r="B364" s="176" t="s">
        <v>107</v>
      </c>
      <c r="C364" s="176">
        <v>5642</v>
      </c>
      <c r="D364" s="175" t="s">
        <v>195</v>
      </c>
      <c r="E364" s="172">
        <v>1608</v>
      </c>
      <c r="F364" s="177">
        <v>337</v>
      </c>
      <c r="G364" s="177">
        <v>1011</v>
      </c>
      <c r="H364" s="178">
        <v>260</v>
      </c>
      <c r="I364" s="172">
        <v>1800</v>
      </c>
      <c r="J364" s="177">
        <v>347</v>
      </c>
      <c r="K364" s="177">
        <v>1136</v>
      </c>
      <c r="L364" s="178">
        <v>317</v>
      </c>
      <c r="M364" s="172">
        <v>1685</v>
      </c>
      <c r="N364" s="177">
        <v>316</v>
      </c>
      <c r="O364" s="177">
        <v>1072</v>
      </c>
      <c r="P364" s="178">
        <v>297</v>
      </c>
    </row>
    <row r="365" spans="1:16" x14ac:dyDescent="0.3">
      <c r="A365" s="208">
        <v>47</v>
      </c>
      <c r="B365" s="176" t="s">
        <v>748</v>
      </c>
      <c r="C365" s="176">
        <v>47551</v>
      </c>
      <c r="D365" s="175" t="s">
        <v>764</v>
      </c>
      <c r="E365" s="172">
        <v>1560</v>
      </c>
      <c r="F365" s="177">
        <v>611</v>
      </c>
      <c r="G365" s="177">
        <v>460</v>
      </c>
      <c r="H365" s="178">
        <v>489</v>
      </c>
      <c r="I365" s="172">
        <v>1795</v>
      </c>
      <c r="J365" s="177">
        <v>667</v>
      </c>
      <c r="K365" s="177">
        <v>543</v>
      </c>
      <c r="L365" s="178">
        <v>585</v>
      </c>
      <c r="M365" s="172">
        <v>1611</v>
      </c>
      <c r="N365" s="177">
        <v>642</v>
      </c>
      <c r="O365" s="177">
        <v>465</v>
      </c>
      <c r="P365" s="178">
        <v>504</v>
      </c>
    </row>
    <row r="366" spans="1:16" x14ac:dyDescent="0.3">
      <c r="A366" s="208">
        <v>5</v>
      </c>
      <c r="B366" s="176" t="s">
        <v>107</v>
      </c>
      <c r="C366" s="176">
        <v>5665</v>
      </c>
      <c r="D366" s="175" t="s">
        <v>204</v>
      </c>
      <c r="E366" s="172">
        <v>1504</v>
      </c>
      <c r="F366" s="177">
        <v>697</v>
      </c>
      <c r="G366" s="177">
        <v>514</v>
      </c>
      <c r="H366" s="178">
        <v>293</v>
      </c>
      <c r="I366" s="172">
        <v>1857</v>
      </c>
      <c r="J366" s="177">
        <v>773</v>
      </c>
      <c r="K366" s="177">
        <v>632</v>
      </c>
      <c r="L366" s="178">
        <v>452</v>
      </c>
      <c r="M366" s="172">
        <v>1657</v>
      </c>
      <c r="N366" s="177">
        <v>612</v>
      </c>
      <c r="O366" s="177">
        <v>617</v>
      </c>
      <c r="P366" s="178">
        <v>428</v>
      </c>
    </row>
    <row r="367" spans="1:16" x14ac:dyDescent="0.3">
      <c r="A367" s="208">
        <v>5</v>
      </c>
      <c r="B367" s="176" t="s">
        <v>107</v>
      </c>
      <c r="C367" s="176">
        <v>5234</v>
      </c>
      <c r="D367" s="175" t="s">
        <v>149</v>
      </c>
      <c r="E367" s="172">
        <v>1486</v>
      </c>
      <c r="F367" s="177">
        <v>507</v>
      </c>
      <c r="G367" s="177">
        <v>650</v>
      </c>
      <c r="H367" s="178">
        <v>329</v>
      </c>
      <c r="I367" s="172">
        <v>1956</v>
      </c>
      <c r="J367" s="177">
        <v>599</v>
      </c>
      <c r="K367" s="177">
        <v>948</v>
      </c>
      <c r="L367" s="178">
        <v>409</v>
      </c>
      <c r="M367" s="172">
        <v>1641</v>
      </c>
      <c r="N367" s="177">
        <v>526</v>
      </c>
      <c r="O367" s="177">
        <v>742</v>
      </c>
      <c r="P367" s="178">
        <v>373</v>
      </c>
    </row>
    <row r="368" spans="1:16" x14ac:dyDescent="0.3">
      <c r="A368" s="208">
        <v>52</v>
      </c>
      <c r="B368" s="176" t="s">
        <v>180</v>
      </c>
      <c r="C368" s="176">
        <v>52079</v>
      </c>
      <c r="D368" s="175" t="s">
        <v>807</v>
      </c>
      <c r="E368" s="172">
        <v>1403</v>
      </c>
      <c r="F368" s="177">
        <v>792</v>
      </c>
      <c r="G368" s="177">
        <v>317</v>
      </c>
      <c r="H368" s="178">
        <v>294</v>
      </c>
      <c r="I368" s="172">
        <v>1695</v>
      </c>
      <c r="J368" s="177">
        <v>855</v>
      </c>
      <c r="K368" s="177">
        <v>310</v>
      </c>
      <c r="L368" s="178">
        <v>530</v>
      </c>
      <c r="M368" s="172">
        <v>1550</v>
      </c>
      <c r="N368" s="177">
        <v>854</v>
      </c>
      <c r="O368" s="177">
        <v>285</v>
      </c>
      <c r="P368" s="178">
        <v>411</v>
      </c>
    </row>
    <row r="369" spans="1:16" x14ac:dyDescent="0.3">
      <c r="A369" s="208">
        <v>18</v>
      </c>
      <c r="B369" s="176" t="s">
        <v>451</v>
      </c>
      <c r="C369" s="176">
        <v>18150</v>
      </c>
      <c r="D369" s="175" t="s">
        <v>455</v>
      </c>
      <c r="E369" s="172">
        <v>1473</v>
      </c>
      <c r="F369" s="177">
        <v>610</v>
      </c>
      <c r="G369" s="177">
        <v>518</v>
      </c>
      <c r="H369" s="178">
        <v>345</v>
      </c>
      <c r="I369" s="172">
        <v>1761</v>
      </c>
      <c r="J369" s="177">
        <v>620</v>
      </c>
      <c r="K369" s="177">
        <v>644</v>
      </c>
      <c r="L369" s="178">
        <v>497</v>
      </c>
      <c r="M369" s="172">
        <v>1612</v>
      </c>
      <c r="N369" s="177">
        <v>618</v>
      </c>
      <c r="O369" s="177">
        <v>549</v>
      </c>
      <c r="P369" s="178">
        <v>445</v>
      </c>
    </row>
    <row r="370" spans="1:16" x14ac:dyDescent="0.3">
      <c r="A370" s="208">
        <v>20</v>
      </c>
      <c r="B370" s="176" t="s">
        <v>504</v>
      </c>
      <c r="C370" s="176">
        <v>20621</v>
      </c>
      <c r="D370" s="175" t="s">
        <v>525</v>
      </c>
      <c r="E370" s="172">
        <v>1560</v>
      </c>
      <c r="F370" s="177">
        <v>608</v>
      </c>
      <c r="G370" s="177">
        <v>473</v>
      </c>
      <c r="H370" s="178">
        <v>479</v>
      </c>
      <c r="I370" s="172">
        <v>1674</v>
      </c>
      <c r="J370" s="177">
        <v>700</v>
      </c>
      <c r="K370" s="177">
        <v>424</v>
      </c>
      <c r="L370" s="178">
        <v>550</v>
      </c>
      <c r="M370" s="172">
        <v>1587</v>
      </c>
      <c r="N370" s="177">
        <v>698</v>
      </c>
      <c r="O370" s="177">
        <v>415</v>
      </c>
      <c r="P370" s="178">
        <v>474</v>
      </c>
    </row>
    <row r="371" spans="1:16" x14ac:dyDescent="0.3">
      <c r="A371" s="208">
        <v>73</v>
      </c>
      <c r="B371" s="176" t="s">
        <v>1016</v>
      </c>
      <c r="C371" s="176">
        <v>73555</v>
      </c>
      <c r="D371" s="175" t="s">
        <v>1049</v>
      </c>
      <c r="E371" s="172">
        <v>1481</v>
      </c>
      <c r="F371" s="177">
        <v>611</v>
      </c>
      <c r="G371" s="177">
        <v>449</v>
      </c>
      <c r="H371" s="178">
        <v>421</v>
      </c>
      <c r="I371" s="172">
        <v>1696</v>
      </c>
      <c r="J371" s="177">
        <v>676</v>
      </c>
      <c r="K371" s="177">
        <v>481</v>
      </c>
      <c r="L371" s="178">
        <v>539</v>
      </c>
      <c r="M371" s="172">
        <v>1619</v>
      </c>
      <c r="N371" s="177">
        <v>629</v>
      </c>
      <c r="O371" s="177">
        <v>488</v>
      </c>
      <c r="P371" s="178">
        <v>502</v>
      </c>
    </row>
    <row r="372" spans="1:16" x14ac:dyDescent="0.3">
      <c r="A372" s="208">
        <v>23</v>
      </c>
      <c r="B372" s="176" t="s">
        <v>268</v>
      </c>
      <c r="C372" s="176">
        <v>23670</v>
      </c>
      <c r="D372" s="175" t="s">
        <v>550</v>
      </c>
      <c r="E372" s="172">
        <v>1662</v>
      </c>
      <c r="F372" s="177">
        <v>844</v>
      </c>
      <c r="G372" s="177">
        <v>242</v>
      </c>
      <c r="H372" s="178">
        <v>576</v>
      </c>
      <c r="I372" s="172">
        <v>1795</v>
      </c>
      <c r="J372" s="177">
        <v>636</v>
      </c>
      <c r="K372" s="177">
        <v>389</v>
      </c>
      <c r="L372" s="178">
        <v>770</v>
      </c>
      <c r="M372" s="172">
        <v>1463</v>
      </c>
      <c r="N372" s="177">
        <v>633</v>
      </c>
      <c r="O372" s="177">
        <v>229</v>
      </c>
      <c r="P372" s="178">
        <v>601</v>
      </c>
    </row>
    <row r="373" spans="1:16" x14ac:dyDescent="0.3">
      <c r="A373" s="208">
        <v>5</v>
      </c>
      <c r="B373" s="176" t="s">
        <v>107</v>
      </c>
      <c r="C373" s="176">
        <v>5480</v>
      </c>
      <c r="D373" s="175" t="s">
        <v>179</v>
      </c>
      <c r="E373" s="172">
        <v>1495</v>
      </c>
      <c r="F373" s="177">
        <v>404</v>
      </c>
      <c r="G373" s="177">
        <v>898</v>
      </c>
      <c r="H373" s="178">
        <v>193</v>
      </c>
      <c r="I373" s="172">
        <v>1726</v>
      </c>
      <c r="J373" s="177">
        <v>432</v>
      </c>
      <c r="K373" s="177">
        <v>889</v>
      </c>
      <c r="L373" s="178">
        <v>405</v>
      </c>
      <c r="M373" s="172">
        <v>1600</v>
      </c>
      <c r="N373" s="177">
        <v>366</v>
      </c>
      <c r="O373" s="177">
        <v>860</v>
      </c>
      <c r="P373" s="178">
        <v>374</v>
      </c>
    </row>
    <row r="374" spans="1:16" x14ac:dyDescent="0.3">
      <c r="A374" s="208">
        <v>5</v>
      </c>
      <c r="B374" s="176" t="s">
        <v>107</v>
      </c>
      <c r="C374" s="176">
        <v>5667</v>
      </c>
      <c r="D374" s="176" t="s">
        <v>205</v>
      </c>
      <c r="E374" s="172">
        <v>1566</v>
      </c>
      <c r="F374" s="177">
        <v>392</v>
      </c>
      <c r="G374" s="177">
        <v>770</v>
      </c>
      <c r="H374" s="178">
        <v>404</v>
      </c>
      <c r="I374" s="172">
        <v>1614</v>
      </c>
      <c r="J374" s="177">
        <v>406</v>
      </c>
      <c r="K374" s="177">
        <v>779</v>
      </c>
      <c r="L374" s="178">
        <v>429</v>
      </c>
      <c r="M374" s="172">
        <v>1608</v>
      </c>
      <c r="N374" s="177">
        <v>337</v>
      </c>
      <c r="O374" s="177">
        <v>850</v>
      </c>
      <c r="P374" s="178">
        <v>421</v>
      </c>
    </row>
    <row r="375" spans="1:16" x14ac:dyDescent="0.3">
      <c r="A375" s="208">
        <v>76</v>
      </c>
      <c r="B375" s="176" t="s">
        <v>1062</v>
      </c>
      <c r="C375" s="176">
        <v>76616</v>
      </c>
      <c r="D375" s="175" t="s">
        <v>1086</v>
      </c>
      <c r="E375" s="172">
        <v>1529</v>
      </c>
      <c r="F375" s="177">
        <v>314</v>
      </c>
      <c r="G375" s="177">
        <v>981</v>
      </c>
      <c r="H375" s="178">
        <v>234</v>
      </c>
      <c r="I375" s="172">
        <v>1625</v>
      </c>
      <c r="J375" s="177">
        <v>323</v>
      </c>
      <c r="K375" s="177">
        <v>992</v>
      </c>
      <c r="L375" s="178">
        <v>310</v>
      </c>
      <c r="M375" s="172">
        <v>1585</v>
      </c>
      <c r="N375" s="177">
        <v>331</v>
      </c>
      <c r="O375" s="177">
        <v>974</v>
      </c>
      <c r="P375" s="178">
        <v>280</v>
      </c>
    </row>
    <row r="376" spans="1:16" x14ac:dyDescent="0.3">
      <c r="A376" s="208">
        <v>70</v>
      </c>
      <c r="B376" s="176" t="s">
        <v>498</v>
      </c>
      <c r="C376" s="176">
        <v>70823</v>
      </c>
      <c r="D376" s="175" t="s">
        <v>1015</v>
      </c>
      <c r="E376" s="172">
        <v>1504</v>
      </c>
      <c r="F376" s="177">
        <v>397</v>
      </c>
      <c r="G376" s="177">
        <v>902</v>
      </c>
      <c r="H376" s="178">
        <v>205</v>
      </c>
      <c r="I376" s="172">
        <v>1661</v>
      </c>
      <c r="J376" s="177">
        <v>415</v>
      </c>
      <c r="K376" s="177">
        <v>957</v>
      </c>
      <c r="L376" s="178">
        <v>289</v>
      </c>
      <c r="M376" s="172">
        <v>1503</v>
      </c>
      <c r="N376" s="177">
        <v>388</v>
      </c>
      <c r="O376" s="177">
        <v>929</v>
      </c>
      <c r="P376" s="178">
        <v>186</v>
      </c>
    </row>
    <row r="377" spans="1:16" x14ac:dyDescent="0.3">
      <c r="A377" s="208">
        <v>76</v>
      </c>
      <c r="B377" s="176" t="s">
        <v>1062</v>
      </c>
      <c r="C377" s="176">
        <v>76020</v>
      </c>
      <c r="D377" s="175" t="s">
        <v>1064</v>
      </c>
      <c r="E377" s="172">
        <v>1469</v>
      </c>
      <c r="F377" s="177">
        <v>288</v>
      </c>
      <c r="G377" s="177">
        <v>947</v>
      </c>
      <c r="H377" s="178">
        <v>234</v>
      </c>
      <c r="I377" s="172">
        <v>1657</v>
      </c>
      <c r="J377" s="177">
        <v>283</v>
      </c>
      <c r="K377" s="177">
        <v>1113</v>
      </c>
      <c r="L377" s="178">
        <v>261</v>
      </c>
      <c r="M377" s="172">
        <v>1594</v>
      </c>
      <c r="N377" s="177">
        <v>270</v>
      </c>
      <c r="O377" s="177">
        <v>1069</v>
      </c>
      <c r="P377" s="178">
        <v>255</v>
      </c>
    </row>
    <row r="378" spans="1:16" x14ac:dyDescent="0.3">
      <c r="A378" s="208">
        <v>73</v>
      </c>
      <c r="B378" s="176" t="s">
        <v>1016</v>
      </c>
      <c r="C378" s="176">
        <v>73275</v>
      </c>
      <c r="D378" s="175" t="s">
        <v>1034</v>
      </c>
      <c r="E378" s="172">
        <v>1462</v>
      </c>
      <c r="F378" s="177">
        <v>332</v>
      </c>
      <c r="G378" s="177">
        <v>564</v>
      </c>
      <c r="H378" s="178">
        <v>566</v>
      </c>
      <c r="I378" s="172">
        <v>1654</v>
      </c>
      <c r="J378" s="177">
        <v>392</v>
      </c>
      <c r="K378" s="177">
        <v>659</v>
      </c>
      <c r="L378" s="178">
        <v>603</v>
      </c>
      <c r="M378" s="172">
        <v>1588</v>
      </c>
      <c r="N378" s="177">
        <v>347</v>
      </c>
      <c r="O378" s="177">
        <v>632</v>
      </c>
      <c r="P378" s="178">
        <v>609</v>
      </c>
    </row>
    <row r="379" spans="1:16" x14ac:dyDescent="0.3">
      <c r="A379" s="208">
        <v>5</v>
      </c>
      <c r="B379" s="176" t="s">
        <v>107</v>
      </c>
      <c r="C379" s="176">
        <v>5649</v>
      </c>
      <c r="D379" s="175" t="s">
        <v>197</v>
      </c>
      <c r="E379" s="172">
        <v>1550</v>
      </c>
      <c r="F379" s="177">
        <v>504</v>
      </c>
      <c r="G379" s="177">
        <v>649</v>
      </c>
      <c r="H379" s="178">
        <v>397</v>
      </c>
      <c r="I379" s="172">
        <v>1652</v>
      </c>
      <c r="J379" s="177">
        <v>519</v>
      </c>
      <c r="K379" s="177">
        <v>714</v>
      </c>
      <c r="L379" s="178">
        <v>419</v>
      </c>
      <c r="M379" s="172">
        <v>1578</v>
      </c>
      <c r="N379" s="177">
        <v>458</v>
      </c>
      <c r="O379" s="177">
        <v>699</v>
      </c>
      <c r="P379" s="178">
        <v>421</v>
      </c>
    </row>
    <row r="380" spans="1:16" x14ac:dyDescent="0.3">
      <c r="A380" s="208">
        <v>86</v>
      </c>
      <c r="B380" s="176" t="s">
        <v>1123</v>
      </c>
      <c r="C380" s="176">
        <v>86749</v>
      </c>
      <c r="D380" s="175" t="s">
        <v>1130</v>
      </c>
      <c r="E380" s="172">
        <v>1261</v>
      </c>
      <c r="F380" s="177">
        <v>375</v>
      </c>
      <c r="G380" s="177">
        <v>274</v>
      </c>
      <c r="H380" s="178">
        <v>612</v>
      </c>
      <c r="I380" s="172">
        <v>1580</v>
      </c>
      <c r="J380" s="177">
        <v>401</v>
      </c>
      <c r="K380" s="177">
        <v>338</v>
      </c>
      <c r="L380" s="178">
        <v>841</v>
      </c>
      <c r="M380" s="172">
        <v>1477</v>
      </c>
      <c r="N380" s="177">
        <v>389</v>
      </c>
      <c r="O380" s="177">
        <v>338</v>
      </c>
      <c r="P380" s="178">
        <v>750</v>
      </c>
    </row>
    <row r="381" spans="1:16" x14ac:dyDescent="0.3">
      <c r="A381" s="208">
        <v>19</v>
      </c>
      <c r="B381" s="176" t="s">
        <v>467</v>
      </c>
      <c r="C381" s="176">
        <v>19300</v>
      </c>
      <c r="D381" s="175" t="s">
        <v>477</v>
      </c>
      <c r="E381" s="172">
        <v>1279</v>
      </c>
      <c r="F381" s="177">
        <v>244</v>
      </c>
      <c r="G381" s="177">
        <v>756</v>
      </c>
      <c r="H381" s="178">
        <v>279</v>
      </c>
      <c r="I381" s="172">
        <v>1609</v>
      </c>
      <c r="J381" s="177">
        <v>312</v>
      </c>
      <c r="K381" s="177">
        <v>996</v>
      </c>
      <c r="L381" s="178">
        <v>301</v>
      </c>
      <c r="M381" s="172">
        <v>1497</v>
      </c>
      <c r="N381" s="177">
        <v>271</v>
      </c>
      <c r="O381" s="177">
        <v>994</v>
      </c>
      <c r="P381" s="178">
        <v>232</v>
      </c>
    </row>
    <row r="382" spans="1:16" x14ac:dyDescent="0.3">
      <c r="A382" s="208">
        <v>76</v>
      </c>
      <c r="B382" s="176" t="s">
        <v>1062</v>
      </c>
      <c r="C382" s="176">
        <v>76036</v>
      </c>
      <c r="D382" s="175" t="s">
        <v>1065</v>
      </c>
      <c r="E382" s="172">
        <v>1520</v>
      </c>
      <c r="F382" s="177">
        <v>318</v>
      </c>
      <c r="G382" s="177">
        <v>675</v>
      </c>
      <c r="H382" s="178">
        <v>527</v>
      </c>
      <c r="I382" s="172">
        <v>1602</v>
      </c>
      <c r="J382" s="177">
        <v>341</v>
      </c>
      <c r="K382" s="177">
        <v>725</v>
      </c>
      <c r="L382" s="178">
        <v>536</v>
      </c>
      <c r="M382" s="172">
        <v>1547</v>
      </c>
      <c r="N382" s="177">
        <v>333</v>
      </c>
      <c r="O382" s="177">
        <v>692</v>
      </c>
      <c r="P382" s="178">
        <v>522</v>
      </c>
    </row>
    <row r="383" spans="1:16" x14ac:dyDescent="0.3">
      <c r="A383" s="208">
        <v>5</v>
      </c>
      <c r="B383" s="176" t="s">
        <v>107</v>
      </c>
      <c r="C383" s="176">
        <v>5425</v>
      </c>
      <c r="D383" s="175" t="s">
        <v>175</v>
      </c>
      <c r="E383" s="172">
        <v>1485</v>
      </c>
      <c r="F383" s="177">
        <v>206</v>
      </c>
      <c r="G383" s="177">
        <v>1049</v>
      </c>
      <c r="H383" s="178">
        <v>230</v>
      </c>
      <c r="I383" s="172">
        <v>1608</v>
      </c>
      <c r="J383" s="177">
        <v>252</v>
      </c>
      <c r="K383" s="177">
        <v>1099</v>
      </c>
      <c r="L383" s="178">
        <v>257</v>
      </c>
      <c r="M383" s="172">
        <v>1546</v>
      </c>
      <c r="N383" s="177">
        <v>226</v>
      </c>
      <c r="O383" s="177">
        <v>1073</v>
      </c>
      <c r="P383" s="178">
        <v>247</v>
      </c>
    </row>
    <row r="384" spans="1:16" x14ac:dyDescent="0.3">
      <c r="A384" s="208">
        <v>68</v>
      </c>
      <c r="B384" s="176" t="s">
        <v>918</v>
      </c>
      <c r="C384" s="176">
        <v>68418</v>
      </c>
      <c r="D384" s="175" t="s">
        <v>958</v>
      </c>
      <c r="E384" s="172">
        <v>1559</v>
      </c>
      <c r="F384" s="177">
        <v>256</v>
      </c>
      <c r="G384" s="177">
        <v>977</v>
      </c>
      <c r="H384" s="178">
        <v>326</v>
      </c>
      <c r="I384" s="172">
        <v>1590</v>
      </c>
      <c r="J384" s="177">
        <v>260</v>
      </c>
      <c r="K384" s="177">
        <v>985</v>
      </c>
      <c r="L384" s="178">
        <v>345</v>
      </c>
      <c r="M384" s="172">
        <v>1538</v>
      </c>
      <c r="N384" s="177">
        <v>259</v>
      </c>
      <c r="O384" s="177">
        <v>950</v>
      </c>
      <c r="P384" s="178">
        <v>329</v>
      </c>
    </row>
    <row r="385" spans="1:16" x14ac:dyDescent="0.3">
      <c r="A385" s="208">
        <v>5</v>
      </c>
      <c r="B385" s="176" t="s">
        <v>107</v>
      </c>
      <c r="C385" s="176">
        <v>5209</v>
      </c>
      <c r="D385" s="175" t="s">
        <v>147</v>
      </c>
      <c r="E385" s="172">
        <v>1521</v>
      </c>
      <c r="F385" s="177">
        <v>414</v>
      </c>
      <c r="G385" s="177">
        <v>705</v>
      </c>
      <c r="H385" s="178">
        <v>402</v>
      </c>
      <c r="I385" s="172">
        <v>1597</v>
      </c>
      <c r="J385" s="177">
        <v>442</v>
      </c>
      <c r="K385" s="177">
        <v>715</v>
      </c>
      <c r="L385" s="178">
        <v>440</v>
      </c>
      <c r="M385" s="172">
        <v>1542</v>
      </c>
      <c r="N385" s="177">
        <v>409</v>
      </c>
      <c r="O385" s="177">
        <v>697</v>
      </c>
      <c r="P385" s="178">
        <v>436</v>
      </c>
    </row>
    <row r="386" spans="1:16" x14ac:dyDescent="0.3">
      <c r="A386" s="208">
        <v>44</v>
      </c>
      <c r="B386" s="176" t="s">
        <v>734</v>
      </c>
      <c r="C386" s="176">
        <v>44874</v>
      </c>
      <c r="D386" s="175" t="s">
        <v>302</v>
      </c>
      <c r="E386" s="172">
        <v>1311</v>
      </c>
      <c r="F386" s="177">
        <v>377</v>
      </c>
      <c r="G386" s="177">
        <v>510</v>
      </c>
      <c r="H386" s="178">
        <v>424</v>
      </c>
      <c r="I386" s="172">
        <v>1631</v>
      </c>
      <c r="J386" s="177">
        <v>511</v>
      </c>
      <c r="K386" s="177">
        <v>632</v>
      </c>
      <c r="L386" s="178">
        <v>488</v>
      </c>
      <c r="M386" s="172">
        <v>1430</v>
      </c>
      <c r="N386" s="177">
        <v>462</v>
      </c>
      <c r="O386" s="177">
        <v>592</v>
      </c>
      <c r="P386" s="178">
        <v>376</v>
      </c>
    </row>
    <row r="387" spans="1:16" x14ac:dyDescent="0.3">
      <c r="A387" s="208">
        <v>66</v>
      </c>
      <c r="B387" s="176" t="s">
        <v>443</v>
      </c>
      <c r="C387" s="176">
        <v>66594</v>
      </c>
      <c r="D387" s="175" t="s">
        <v>915</v>
      </c>
      <c r="E387" s="172">
        <v>1415</v>
      </c>
      <c r="F387" s="177">
        <v>527</v>
      </c>
      <c r="G387" s="177">
        <v>546</v>
      </c>
      <c r="H387" s="178">
        <v>342</v>
      </c>
      <c r="I387" s="172">
        <v>1957</v>
      </c>
      <c r="J387" s="177">
        <v>946</v>
      </c>
      <c r="K387" s="177">
        <v>547</v>
      </c>
      <c r="L387" s="178">
        <v>464</v>
      </c>
      <c r="M387" s="172">
        <v>1437</v>
      </c>
      <c r="N387" s="177">
        <v>542</v>
      </c>
      <c r="O387" s="177">
        <v>535</v>
      </c>
      <c r="P387" s="178">
        <v>360</v>
      </c>
    </row>
    <row r="388" spans="1:16" x14ac:dyDescent="0.3">
      <c r="A388" s="208">
        <v>18</v>
      </c>
      <c r="B388" s="176" t="s">
        <v>451</v>
      </c>
      <c r="C388" s="176">
        <v>18247</v>
      </c>
      <c r="D388" s="175" t="s">
        <v>457</v>
      </c>
      <c r="E388" s="172">
        <v>1437</v>
      </c>
      <c r="F388" s="177">
        <v>613</v>
      </c>
      <c r="G388" s="177">
        <v>457</v>
      </c>
      <c r="H388" s="178">
        <v>367</v>
      </c>
      <c r="I388" s="172">
        <v>1555</v>
      </c>
      <c r="J388" s="177">
        <v>615</v>
      </c>
      <c r="K388" s="177">
        <v>475</v>
      </c>
      <c r="L388" s="178">
        <v>465</v>
      </c>
      <c r="M388" s="172">
        <v>1511</v>
      </c>
      <c r="N388" s="177">
        <v>613</v>
      </c>
      <c r="O388" s="177">
        <v>459</v>
      </c>
      <c r="P388" s="178">
        <v>439</v>
      </c>
    </row>
    <row r="389" spans="1:16" x14ac:dyDescent="0.3">
      <c r="A389" s="208">
        <v>54</v>
      </c>
      <c r="B389" s="176" t="s">
        <v>856</v>
      </c>
      <c r="C389" s="176">
        <v>54172</v>
      </c>
      <c r="D389" s="175" t="s">
        <v>864</v>
      </c>
      <c r="E389" s="172">
        <v>1459</v>
      </c>
      <c r="F389" s="177">
        <v>414</v>
      </c>
      <c r="G389" s="177">
        <v>684</v>
      </c>
      <c r="H389" s="178">
        <v>361</v>
      </c>
      <c r="I389" s="172">
        <v>1596</v>
      </c>
      <c r="J389" s="177">
        <v>490</v>
      </c>
      <c r="K389" s="177">
        <v>664</v>
      </c>
      <c r="L389" s="178">
        <v>442</v>
      </c>
      <c r="M389" s="172">
        <v>1524</v>
      </c>
      <c r="N389" s="177">
        <v>444</v>
      </c>
      <c r="O389" s="177">
        <v>650</v>
      </c>
      <c r="P389" s="178">
        <v>430</v>
      </c>
    </row>
    <row r="390" spans="1:16" x14ac:dyDescent="0.3">
      <c r="A390" s="208">
        <v>68</v>
      </c>
      <c r="B390" s="176" t="s">
        <v>918</v>
      </c>
      <c r="C390" s="176">
        <v>68573</v>
      </c>
      <c r="D390" s="175" t="s">
        <v>973</v>
      </c>
      <c r="E390" s="172">
        <v>1575</v>
      </c>
      <c r="F390" s="177">
        <v>171</v>
      </c>
      <c r="G390" s="177">
        <v>1314</v>
      </c>
      <c r="H390" s="178">
        <v>90</v>
      </c>
      <c r="I390" s="172">
        <v>1556</v>
      </c>
      <c r="J390" s="177">
        <v>177</v>
      </c>
      <c r="K390" s="177">
        <v>1259</v>
      </c>
      <c r="L390" s="178">
        <v>120</v>
      </c>
      <c r="M390" s="172">
        <v>1517</v>
      </c>
      <c r="N390" s="177">
        <v>173</v>
      </c>
      <c r="O390" s="177">
        <v>1236</v>
      </c>
      <c r="P390" s="178">
        <v>108</v>
      </c>
    </row>
    <row r="391" spans="1:16" x14ac:dyDescent="0.3">
      <c r="A391" s="208">
        <v>41</v>
      </c>
      <c r="B391" s="176" t="s">
        <v>699</v>
      </c>
      <c r="C391" s="176">
        <v>41006</v>
      </c>
      <c r="D391" s="175" t="s">
        <v>701</v>
      </c>
      <c r="E391" s="172">
        <v>1317</v>
      </c>
      <c r="F391" s="177">
        <v>504</v>
      </c>
      <c r="G391" s="177">
        <v>407</v>
      </c>
      <c r="H391" s="178">
        <v>406</v>
      </c>
      <c r="I391" s="172">
        <v>1520</v>
      </c>
      <c r="J391" s="177">
        <v>543</v>
      </c>
      <c r="K391" s="177">
        <v>518</v>
      </c>
      <c r="L391" s="178">
        <v>459</v>
      </c>
      <c r="M391" s="172">
        <v>1511</v>
      </c>
      <c r="N391" s="177">
        <v>536</v>
      </c>
      <c r="O391" s="177">
        <v>528</v>
      </c>
      <c r="P391" s="178">
        <v>447</v>
      </c>
    </row>
    <row r="392" spans="1:16" x14ac:dyDescent="0.3">
      <c r="A392" s="208">
        <v>13</v>
      </c>
      <c r="B392" s="176" t="s">
        <v>257</v>
      </c>
      <c r="C392" s="176">
        <v>13657</v>
      </c>
      <c r="D392" s="175" t="s">
        <v>290</v>
      </c>
      <c r="E392" s="172">
        <v>1359</v>
      </c>
      <c r="F392" s="177">
        <v>499</v>
      </c>
      <c r="G392" s="177">
        <v>440</v>
      </c>
      <c r="H392" s="178">
        <v>420</v>
      </c>
      <c r="I392" s="172">
        <v>1579</v>
      </c>
      <c r="J392" s="177">
        <v>560</v>
      </c>
      <c r="K392" s="177">
        <v>504</v>
      </c>
      <c r="L392" s="178">
        <v>515</v>
      </c>
      <c r="M392" s="172">
        <v>1389</v>
      </c>
      <c r="N392" s="177">
        <v>529</v>
      </c>
      <c r="O392" s="177">
        <v>474</v>
      </c>
      <c r="P392" s="178">
        <v>386</v>
      </c>
    </row>
    <row r="393" spans="1:16" x14ac:dyDescent="0.3">
      <c r="A393" s="208">
        <v>23</v>
      </c>
      <c r="B393" s="176" t="s">
        <v>268</v>
      </c>
      <c r="C393" s="176">
        <v>23855</v>
      </c>
      <c r="D393" s="175" t="s">
        <v>557</v>
      </c>
      <c r="E393" s="172">
        <v>1204</v>
      </c>
      <c r="F393" s="177">
        <v>579</v>
      </c>
      <c r="G393" s="177">
        <v>404</v>
      </c>
      <c r="H393" s="178">
        <v>221</v>
      </c>
      <c r="I393" s="172">
        <v>1598</v>
      </c>
      <c r="J393" s="177">
        <v>612</v>
      </c>
      <c r="K393" s="177">
        <v>615</v>
      </c>
      <c r="L393" s="178">
        <v>371</v>
      </c>
      <c r="M393" s="172">
        <v>1493</v>
      </c>
      <c r="N393" s="177">
        <v>607</v>
      </c>
      <c r="O393" s="177">
        <v>540</v>
      </c>
      <c r="P393" s="178">
        <v>346</v>
      </c>
    </row>
    <row r="394" spans="1:16" x14ac:dyDescent="0.3">
      <c r="A394" s="208">
        <v>18</v>
      </c>
      <c r="B394" s="176" t="s">
        <v>451</v>
      </c>
      <c r="C394" s="176">
        <v>18592</v>
      </c>
      <c r="D394" s="175" t="s">
        <v>462</v>
      </c>
      <c r="E394" s="172">
        <v>1397</v>
      </c>
      <c r="F394" s="177">
        <v>520</v>
      </c>
      <c r="G394" s="177">
        <v>534</v>
      </c>
      <c r="H394" s="178">
        <v>343</v>
      </c>
      <c r="I394" s="172">
        <v>1547</v>
      </c>
      <c r="J394" s="177">
        <v>522</v>
      </c>
      <c r="K394" s="177">
        <v>615</v>
      </c>
      <c r="L394" s="178">
        <v>410</v>
      </c>
      <c r="M394" s="172">
        <v>1501</v>
      </c>
      <c r="N394" s="177">
        <v>525</v>
      </c>
      <c r="O394" s="177">
        <v>581</v>
      </c>
      <c r="P394" s="178">
        <v>395</v>
      </c>
    </row>
    <row r="395" spans="1:16" x14ac:dyDescent="0.3">
      <c r="A395" s="208">
        <v>76</v>
      </c>
      <c r="B395" s="176" t="s">
        <v>1062</v>
      </c>
      <c r="C395" s="176">
        <v>76890</v>
      </c>
      <c r="D395" s="175" t="s">
        <v>1095</v>
      </c>
      <c r="E395" s="172">
        <v>1335</v>
      </c>
      <c r="F395" s="177">
        <v>300</v>
      </c>
      <c r="G395" s="177">
        <v>652</v>
      </c>
      <c r="H395" s="178">
        <v>383</v>
      </c>
      <c r="I395" s="172">
        <v>1523</v>
      </c>
      <c r="J395" s="177">
        <v>319</v>
      </c>
      <c r="K395" s="177">
        <v>633</v>
      </c>
      <c r="L395" s="178">
        <v>571</v>
      </c>
      <c r="M395" s="172">
        <v>1488</v>
      </c>
      <c r="N395" s="177">
        <v>303</v>
      </c>
      <c r="O395" s="177">
        <v>637</v>
      </c>
      <c r="P395" s="178">
        <v>548</v>
      </c>
    </row>
    <row r="396" spans="1:16" x14ac:dyDescent="0.3">
      <c r="A396" s="208">
        <v>5</v>
      </c>
      <c r="B396" s="176" t="s">
        <v>107</v>
      </c>
      <c r="C396" s="176">
        <v>5895</v>
      </c>
      <c r="D396" s="176" t="s">
        <v>232</v>
      </c>
      <c r="E396" s="172">
        <v>1508</v>
      </c>
      <c r="F396" s="177">
        <v>504</v>
      </c>
      <c r="G396" s="177">
        <v>766</v>
      </c>
      <c r="H396" s="178">
        <v>238</v>
      </c>
      <c r="I396" s="172">
        <v>1777</v>
      </c>
      <c r="J396" s="177">
        <v>626</v>
      </c>
      <c r="K396" s="177">
        <v>800</v>
      </c>
      <c r="L396" s="178">
        <v>351</v>
      </c>
      <c r="M396" s="172">
        <v>1438</v>
      </c>
      <c r="N396" s="177">
        <v>416</v>
      </c>
      <c r="O396" s="177">
        <v>736</v>
      </c>
      <c r="P396" s="178">
        <v>286</v>
      </c>
    </row>
    <row r="397" spans="1:16" x14ac:dyDescent="0.3">
      <c r="A397" s="208">
        <v>73</v>
      </c>
      <c r="B397" s="176" t="s">
        <v>1016</v>
      </c>
      <c r="C397" s="176">
        <v>73671</v>
      </c>
      <c r="D397" s="175" t="s">
        <v>1055</v>
      </c>
      <c r="E397" s="172">
        <v>1409</v>
      </c>
      <c r="F397" s="177">
        <v>307</v>
      </c>
      <c r="G397" s="177">
        <v>588</v>
      </c>
      <c r="H397" s="178">
        <v>514</v>
      </c>
      <c r="I397" s="172">
        <v>1685</v>
      </c>
      <c r="J397" s="177">
        <v>490</v>
      </c>
      <c r="K397" s="177">
        <v>648</v>
      </c>
      <c r="L397" s="178">
        <v>547</v>
      </c>
      <c r="M397" s="172">
        <v>1452</v>
      </c>
      <c r="N397" s="177">
        <v>311</v>
      </c>
      <c r="O397" s="177">
        <v>645</v>
      </c>
      <c r="P397" s="178">
        <v>496</v>
      </c>
    </row>
    <row r="398" spans="1:16" x14ac:dyDescent="0.3">
      <c r="A398" s="208">
        <v>5</v>
      </c>
      <c r="B398" s="176" t="s">
        <v>107</v>
      </c>
      <c r="C398" s="176">
        <v>5858</v>
      </c>
      <c r="D398" s="175" t="s">
        <v>225</v>
      </c>
      <c r="E398" s="172">
        <v>1403</v>
      </c>
      <c r="F398" s="177">
        <v>366</v>
      </c>
      <c r="G398" s="177">
        <v>801</v>
      </c>
      <c r="H398" s="178">
        <v>236</v>
      </c>
      <c r="I398" s="172">
        <v>1554</v>
      </c>
      <c r="J398" s="177">
        <v>361</v>
      </c>
      <c r="K398" s="177">
        <v>898</v>
      </c>
      <c r="L398" s="178">
        <v>295</v>
      </c>
      <c r="M398" s="172">
        <v>1462</v>
      </c>
      <c r="N398" s="177">
        <v>375</v>
      </c>
      <c r="O398" s="177">
        <v>818</v>
      </c>
      <c r="P398" s="178">
        <v>269</v>
      </c>
    </row>
    <row r="399" spans="1:16" x14ac:dyDescent="0.3">
      <c r="A399" s="208">
        <v>15</v>
      </c>
      <c r="B399" s="176" t="s">
        <v>304</v>
      </c>
      <c r="C399" s="176">
        <v>15814</v>
      </c>
      <c r="D399" s="175" t="s">
        <v>412</v>
      </c>
      <c r="E399" s="172">
        <v>1514</v>
      </c>
      <c r="F399" s="177">
        <v>301</v>
      </c>
      <c r="G399" s="177">
        <v>1111</v>
      </c>
      <c r="H399" s="178">
        <v>102</v>
      </c>
      <c r="I399" s="172">
        <v>1737</v>
      </c>
      <c r="J399" s="177">
        <v>544</v>
      </c>
      <c r="K399" s="177">
        <v>1078</v>
      </c>
      <c r="L399" s="178">
        <v>115</v>
      </c>
      <c r="M399" s="172">
        <v>1494</v>
      </c>
      <c r="N399" s="177">
        <v>263</v>
      </c>
      <c r="O399" s="177">
        <v>1104</v>
      </c>
      <c r="P399" s="178">
        <v>127</v>
      </c>
    </row>
    <row r="400" spans="1:16" x14ac:dyDescent="0.3">
      <c r="A400" s="208">
        <v>5</v>
      </c>
      <c r="B400" s="176" t="s">
        <v>107</v>
      </c>
      <c r="C400" s="176">
        <v>5679</v>
      </c>
      <c r="D400" s="175" t="s">
        <v>208</v>
      </c>
      <c r="E400" s="172">
        <v>1504</v>
      </c>
      <c r="F400" s="177">
        <v>412</v>
      </c>
      <c r="G400" s="177">
        <v>699</v>
      </c>
      <c r="H400" s="178">
        <v>393</v>
      </c>
      <c r="I400" s="172">
        <v>1611</v>
      </c>
      <c r="J400" s="177">
        <v>434</v>
      </c>
      <c r="K400" s="177">
        <v>755</v>
      </c>
      <c r="L400" s="178">
        <v>422</v>
      </c>
      <c r="M400" s="172">
        <v>1481</v>
      </c>
      <c r="N400" s="177">
        <v>376</v>
      </c>
      <c r="O400" s="177">
        <v>682</v>
      </c>
      <c r="P400" s="178">
        <v>423</v>
      </c>
    </row>
    <row r="401" spans="1:16" x14ac:dyDescent="0.3">
      <c r="A401" s="208">
        <v>19</v>
      </c>
      <c r="B401" s="176" t="s">
        <v>467</v>
      </c>
      <c r="C401" s="176">
        <v>19100</v>
      </c>
      <c r="D401" s="175" t="s">
        <v>257</v>
      </c>
      <c r="E401" s="172">
        <v>1188</v>
      </c>
      <c r="F401" s="177">
        <v>673</v>
      </c>
      <c r="G401" s="177">
        <v>197</v>
      </c>
      <c r="H401" s="178">
        <v>318</v>
      </c>
      <c r="I401" s="172">
        <v>1482</v>
      </c>
      <c r="J401" s="177">
        <v>747</v>
      </c>
      <c r="K401" s="177">
        <v>196</v>
      </c>
      <c r="L401" s="178">
        <v>539</v>
      </c>
      <c r="M401" s="172">
        <v>1442</v>
      </c>
      <c r="N401" s="177">
        <v>752</v>
      </c>
      <c r="O401" s="177">
        <v>184</v>
      </c>
      <c r="P401" s="178">
        <v>506</v>
      </c>
    </row>
    <row r="402" spans="1:16" x14ac:dyDescent="0.3">
      <c r="A402" s="208">
        <v>15</v>
      </c>
      <c r="B402" s="176" t="s">
        <v>304</v>
      </c>
      <c r="C402" s="176">
        <v>15837</v>
      </c>
      <c r="D402" s="175" t="s">
        <v>418</v>
      </c>
      <c r="E402" s="172">
        <v>1407</v>
      </c>
      <c r="F402" s="177">
        <v>303</v>
      </c>
      <c r="G402" s="177">
        <v>965</v>
      </c>
      <c r="H402" s="178">
        <v>139</v>
      </c>
      <c r="I402" s="172">
        <v>1670</v>
      </c>
      <c r="J402" s="177">
        <v>460</v>
      </c>
      <c r="K402" s="177">
        <v>1030</v>
      </c>
      <c r="L402" s="178">
        <v>180</v>
      </c>
      <c r="M402" s="172">
        <v>1453</v>
      </c>
      <c r="N402" s="177">
        <v>268</v>
      </c>
      <c r="O402" s="177">
        <v>1013</v>
      </c>
      <c r="P402" s="178">
        <v>172</v>
      </c>
    </row>
    <row r="403" spans="1:16" x14ac:dyDescent="0.3">
      <c r="A403" s="208">
        <v>15</v>
      </c>
      <c r="B403" s="176" t="s">
        <v>304</v>
      </c>
      <c r="C403" s="176">
        <v>15322</v>
      </c>
      <c r="D403" s="175" t="s">
        <v>342</v>
      </c>
      <c r="E403" s="172">
        <v>1419</v>
      </c>
      <c r="F403" s="177">
        <v>289</v>
      </c>
      <c r="G403" s="177">
        <v>721</v>
      </c>
      <c r="H403" s="178">
        <v>409</v>
      </c>
      <c r="I403" s="172">
        <v>1753</v>
      </c>
      <c r="J403" s="177">
        <v>573</v>
      </c>
      <c r="K403" s="177">
        <v>763</v>
      </c>
      <c r="L403" s="178">
        <v>417</v>
      </c>
      <c r="M403" s="172">
        <v>1452</v>
      </c>
      <c r="N403" s="177">
        <v>288</v>
      </c>
      <c r="O403" s="177">
        <v>754</v>
      </c>
      <c r="P403" s="178">
        <v>410</v>
      </c>
    </row>
    <row r="404" spans="1:16" x14ac:dyDescent="0.3">
      <c r="A404" s="208">
        <v>5</v>
      </c>
      <c r="B404" s="176" t="s">
        <v>107</v>
      </c>
      <c r="C404" s="176">
        <v>5585</v>
      </c>
      <c r="D404" s="175" t="s">
        <v>188</v>
      </c>
      <c r="E404" s="172">
        <v>1587</v>
      </c>
      <c r="F404" s="177">
        <v>281</v>
      </c>
      <c r="G404" s="177">
        <v>972</v>
      </c>
      <c r="H404" s="178">
        <v>334</v>
      </c>
      <c r="I404" s="172">
        <v>1538</v>
      </c>
      <c r="J404" s="177">
        <v>292</v>
      </c>
      <c r="K404" s="177">
        <v>938</v>
      </c>
      <c r="L404" s="178">
        <v>308</v>
      </c>
      <c r="M404" s="172">
        <v>1458</v>
      </c>
      <c r="N404" s="177">
        <v>262</v>
      </c>
      <c r="O404" s="177">
        <v>885</v>
      </c>
      <c r="P404" s="178">
        <v>311</v>
      </c>
    </row>
    <row r="405" spans="1:16" x14ac:dyDescent="0.3">
      <c r="A405" s="208">
        <v>25</v>
      </c>
      <c r="B405" s="176" t="s">
        <v>558</v>
      </c>
      <c r="C405" s="176">
        <v>25181</v>
      </c>
      <c r="D405" s="175" t="s">
        <v>576</v>
      </c>
      <c r="E405" s="172">
        <v>1498</v>
      </c>
      <c r="F405" s="177">
        <v>437</v>
      </c>
      <c r="G405" s="177">
        <v>601</v>
      </c>
      <c r="H405" s="178">
        <v>460</v>
      </c>
      <c r="I405" s="172">
        <v>1675</v>
      </c>
      <c r="J405" s="177">
        <v>601</v>
      </c>
      <c r="K405" s="177">
        <v>609</v>
      </c>
      <c r="L405" s="178">
        <v>465</v>
      </c>
      <c r="M405" s="172">
        <v>1437</v>
      </c>
      <c r="N405" s="177">
        <v>419</v>
      </c>
      <c r="O405" s="177">
        <v>569</v>
      </c>
      <c r="P405" s="178">
        <v>449</v>
      </c>
    </row>
    <row r="406" spans="1:16" x14ac:dyDescent="0.3">
      <c r="A406" s="208">
        <v>8</v>
      </c>
      <c r="B406" s="176" t="s">
        <v>233</v>
      </c>
      <c r="C406" s="176">
        <v>8520</v>
      </c>
      <c r="D406" s="175" t="s">
        <v>243</v>
      </c>
      <c r="E406" s="172">
        <v>1334</v>
      </c>
      <c r="F406" s="177">
        <v>325</v>
      </c>
      <c r="G406" s="177">
        <v>430</v>
      </c>
      <c r="H406" s="178">
        <v>579</v>
      </c>
      <c r="I406" s="172">
        <v>1476</v>
      </c>
      <c r="J406" s="177">
        <v>355</v>
      </c>
      <c r="K406" s="177">
        <v>442</v>
      </c>
      <c r="L406" s="178">
        <v>679</v>
      </c>
      <c r="M406" s="172">
        <v>1389</v>
      </c>
      <c r="N406" s="177">
        <v>333</v>
      </c>
      <c r="O406" s="177">
        <v>434</v>
      </c>
      <c r="P406" s="178">
        <v>622</v>
      </c>
    </row>
    <row r="407" spans="1:16" x14ac:dyDescent="0.3">
      <c r="A407" s="208">
        <v>25</v>
      </c>
      <c r="B407" s="176" t="s">
        <v>558</v>
      </c>
      <c r="C407" s="176">
        <v>25815</v>
      </c>
      <c r="D407" s="175" t="s">
        <v>652</v>
      </c>
      <c r="E407" s="172">
        <v>1413</v>
      </c>
      <c r="F407" s="177">
        <v>237</v>
      </c>
      <c r="G407" s="177">
        <v>684</v>
      </c>
      <c r="H407" s="178">
        <v>492</v>
      </c>
      <c r="I407" s="172">
        <v>1704</v>
      </c>
      <c r="J407" s="177">
        <v>513</v>
      </c>
      <c r="K407" s="177">
        <v>698</v>
      </c>
      <c r="L407" s="178">
        <v>493</v>
      </c>
      <c r="M407" s="172">
        <v>1409</v>
      </c>
      <c r="N407" s="177">
        <v>251</v>
      </c>
      <c r="O407" s="177">
        <v>695</v>
      </c>
      <c r="P407" s="178">
        <v>463</v>
      </c>
    </row>
    <row r="408" spans="1:16" x14ac:dyDescent="0.3">
      <c r="A408" s="208">
        <v>68</v>
      </c>
      <c r="B408" s="176" t="s">
        <v>918</v>
      </c>
      <c r="C408" s="176">
        <v>68079</v>
      </c>
      <c r="D408" s="175" t="s">
        <v>922</v>
      </c>
      <c r="E408" s="172">
        <v>1383</v>
      </c>
      <c r="F408" s="177">
        <v>271</v>
      </c>
      <c r="G408" s="177">
        <v>660</v>
      </c>
      <c r="H408" s="178">
        <v>452</v>
      </c>
      <c r="I408" s="172">
        <v>1454</v>
      </c>
      <c r="J408" s="177">
        <v>281</v>
      </c>
      <c r="K408" s="177">
        <v>692</v>
      </c>
      <c r="L408" s="178">
        <v>481</v>
      </c>
      <c r="M408" s="172">
        <v>1411</v>
      </c>
      <c r="N408" s="177">
        <v>280</v>
      </c>
      <c r="O408" s="177">
        <v>675</v>
      </c>
      <c r="P408" s="178">
        <v>456</v>
      </c>
    </row>
    <row r="409" spans="1:16" x14ac:dyDescent="0.3">
      <c r="A409" s="208">
        <v>5</v>
      </c>
      <c r="B409" s="176" t="s">
        <v>107</v>
      </c>
      <c r="C409" s="176">
        <v>5197</v>
      </c>
      <c r="D409" s="175" t="s">
        <v>145</v>
      </c>
      <c r="E409" s="172">
        <v>1456</v>
      </c>
      <c r="F409" s="177">
        <v>358</v>
      </c>
      <c r="G409" s="177">
        <v>812</v>
      </c>
      <c r="H409" s="178">
        <v>286</v>
      </c>
      <c r="I409" s="172">
        <v>1446</v>
      </c>
      <c r="J409" s="177">
        <v>357</v>
      </c>
      <c r="K409" s="177">
        <v>767</v>
      </c>
      <c r="L409" s="178">
        <v>322</v>
      </c>
      <c r="M409" s="172">
        <v>1408</v>
      </c>
      <c r="N409" s="177">
        <v>285</v>
      </c>
      <c r="O409" s="177">
        <v>824</v>
      </c>
      <c r="P409" s="178">
        <v>299</v>
      </c>
    </row>
    <row r="410" spans="1:16" x14ac:dyDescent="0.3">
      <c r="A410" s="208">
        <v>5</v>
      </c>
      <c r="B410" s="176" t="s">
        <v>107</v>
      </c>
      <c r="C410" s="176">
        <v>5809</v>
      </c>
      <c r="D410" s="175" t="s">
        <v>218</v>
      </c>
      <c r="E410" s="172">
        <v>1473</v>
      </c>
      <c r="F410" s="177">
        <v>229</v>
      </c>
      <c r="G410" s="177">
        <v>995</v>
      </c>
      <c r="H410" s="178">
        <v>249</v>
      </c>
      <c r="I410" s="172">
        <v>1487</v>
      </c>
      <c r="J410" s="177">
        <v>242</v>
      </c>
      <c r="K410" s="177">
        <v>1011</v>
      </c>
      <c r="L410" s="178">
        <v>234</v>
      </c>
      <c r="M410" s="172">
        <v>1438</v>
      </c>
      <c r="N410" s="177">
        <v>216</v>
      </c>
      <c r="O410" s="177">
        <v>978</v>
      </c>
      <c r="P410" s="178">
        <v>244</v>
      </c>
    </row>
    <row r="411" spans="1:16" x14ac:dyDescent="0.3">
      <c r="A411" s="208">
        <v>5</v>
      </c>
      <c r="B411" s="176" t="s">
        <v>107</v>
      </c>
      <c r="C411" s="176">
        <v>5659</v>
      </c>
      <c r="D411" s="175" t="s">
        <v>201</v>
      </c>
      <c r="E411" s="172">
        <v>1332</v>
      </c>
      <c r="F411" s="177">
        <v>478</v>
      </c>
      <c r="G411" s="177">
        <v>673</v>
      </c>
      <c r="H411" s="178">
        <v>181</v>
      </c>
      <c r="I411" s="172">
        <v>1581</v>
      </c>
      <c r="J411" s="177">
        <v>574</v>
      </c>
      <c r="K411" s="177">
        <v>709</v>
      </c>
      <c r="L411" s="178">
        <v>298</v>
      </c>
      <c r="M411" s="172">
        <v>1395</v>
      </c>
      <c r="N411" s="177">
        <v>452</v>
      </c>
      <c r="O411" s="177">
        <v>675</v>
      </c>
      <c r="P411" s="178">
        <v>268</v>
      </c>
    </row>
    <row r="412" spans="1:16" x14ac:dyDescent="0.3">
      <c r="A412" s="208">
        <v>17</v>
      </c>
      <c r="B412" s="176" t="s">
        <v>134</v>
      </c>
      <c r="C412" s="176">
        <v>17513</v>
      </c>
      <c r="D412" s="175" t="s">
        <v>439</v>
      </c>
      <c r="E412" s="172">
        <v>1374</v>
      </c>
      <c r="F412" s="177">
        <v>323</v>
      </c>
      <c r="G412" s="177">
        <v>454</v>
      </c>
      <c r="H412" s="178">
        <v>597</v>
      </c>
      <c r="I412" s="172">
        <v>1477</v>
      </c>
      <c r="J412" s="177">
        <v>382</v>
      </c>
      <c r="K412" s="177">
        <v>470</v>
      </c>
      <c r="L412" s="178">
        <v>625</v>
      </c>
      <c r="M412" s="172">
        <v>1413</v>
      </c>
      <c r="N412" s="177">
        <v>328</v>
      </c>
      <c r="O412" s="177">
        <v>468</v>
      </c>
      <c r="P412" s="178">
        <v>617</v>
      </c>
    </row>
    <row r="413" spans="1:16" x14ac:dyDescent="0.3">
      <c r="A413" s="208">
        <v>76</v>
      </c>
      <c r="B413" s="176" t="s">
        <v>1062</v>
      </c>
      <c r="C413" s="176">
        <v>76828</v>
      </c>
      <c r="D413" s="175" t="s">
        <v>1090</v>
      </c>
      <c r="E413" s="172">
        <v>1155</v>
      </c>
      <c r="F413" s="177">
        <v>312</v>
      </c>
      <c r="G413" s="177">
        <v>484</v>
      </c>
      <c r="H413" s="178">
        <v>359</v>
      </c>
      <c r="I413" s="172">
        <v>1434</v>
      </c>
      <c r="J413" s="177">
        <v>331</v>
      </c>
      <c r="K413" s="177">
        <v>708</v>
      </c>
      <c r="L413" s="178">
        <v>395</v>
      </c>
      <c r="M413" s="172">
        <v>1398</v>
      </c>
      <c r="N413" s="177">
        <v>330</v>
      </c>
      <c r="O413" s="177">
        <v>689</v>
      </c>
      <c r="P413" s="178">
        <v>379</v>
      </c>
    </row>
    <row r="414" spans="1:16" x14ac:dyDescent="0.3">
      <c r="A414" s="208">
        <v>23</v>
      </c>
      <c r="B414" s="176" t="s">
        <v>268</v>
      </c>
      <c r="C414" s="176">
        <v>23686</v>
      </c>
      <c r="D414" s="175" t="s">
        <v>554</v>
      </c>
      <c r="E414" s="172">
        <v>1144</v>
      </c>
      <c r="F414" s="177">
        <v>575</v>
      </c>
      <c r="G414" s="177">
        <v>289</v>
      </c>
      <c r="H414" s="178">
        <v>280</v>
      </c>
      <c r="I414" s="172">
        <v>1420</v>
      </c>
      <c r="J414" s="177">
        <v>606</v>
      </c>
      <c r="K414" s="177">
        <v>353</v>
      </c>
      <c r="L414" s="178">
        <v>461</v>
      </c>
      <c r="M414" s="172">
        <v>1324</v>
      </c>
      <c r="N414" s="177">
        <v>590</v>
      </c>
      <c r="O414" s="177">
        <v>342</v>
      </c>
      <c r="P414" s="178">
        <v>392</v>
      </c>
    </row>
    <row r="415" spans="1:16" x14ac:dyDescent="0.3">
      <c r="A415" s="208">
        <v>8</v>
      </c>
      <c r="B415" s="176" t="s">
        <v>233</v>
      </c>
      <c r="C415" s="176">
        <v>8560</v>
      </c>
      <c r="D415" s="175" t="s">
        <v>246</v>
      </c>
      <c r="E415" s="172">
        <v>1201</v>
      </c>
      <c r="F415" s="177">
        <v>367</v>
      </c>
      <c r="G415" s="177">
        <v>497</v>
      </c>
      <c r="H415" s="178">
        <v>337</v>
      </c>
      <c r="I415" s="172">
        <v>1467</v>
      </c>
      <c r="J415" s="177">
        <v>345</v>
      </c>
      <c r="K415" s="177">
        <v>750</v>
      </c>
      <c r="L415" s="178">
        <v>372</v>
      </c>
      <c r="M415" s="172">
        <v>1341</v>
      </c>
      <c r="N415" s="177">
        <v>330</v>
      </c>
      <c r="O415" s="177">
        <v>690</v>
      </c>
      <c r="P415" s="178">
        <v>321</v>
      </c>
    </row>
    <row r="416" spans="1:16" x14ac:dyDescent="0.3">
      <c r="A416" s="208">
        <v>15</v>
      </c>
      <c r="B416" s="176" t="s">
        <v>304</v>
      </c>
      <c r="C416" s="176">
        <v>15763</v>
      </c>
      <c r="D416" s="175" t="s">
        <v>401</v>
      </c>
      <c r="E416" s="172">
        <v>1371</v>
      </c>
      <c r="F416" s="177">
        <v>214</v>
      </c>
      <c r="G416" s="177">
        <v>1060</v>
      </c>
      <c r="H416" s="178">
        <v>97</v>
      </c>
      <c r="I416" s="172">
        <v>1579</v>
      </c>
      <c r="J416" s="177">
        <v>399</v>
      </c>
      <c r="K416" s="177">
        <v>1070</v>
      </c>
      <c r="L416" s="178">
        <v>110</v>
      </c>
      <c r="M416" s="172">
        <v>1376</v>
      </c>
      <c r="N416" s="177">
        <v>200</v>
      </c>
      <c r="O416" s="177">
        <v>1066</v>
      </c>
      <c r="P416" s="178">
        <v>110</v>
      </c>
    </row>
    <row r="417" spans="1:16" x14ac:dyDescent="0.3">
      <c r="A417" s="208">
        <v>5</v>
      </c>
      <c r="B417" s="176" t="s">
        <v>107</v>
      </c>
      <c r="C417" s="176">
        <v>5390</v>
      </c>
      <c r="D417" s="175" t="s">
        <v>172</v>
      </c>
      <c r="E417" s="172">
        <v>1386</v>
      </c>
      <c r="F417" s="177">
        <v>210</v>
      </c>
      <c r="G417" s="177">
        <v>1011</v>
      </c>
      <c r="H417" s="178">
        <v>165</v>
      </c>
      <c r="I417" s="172">
        <v>1422</v>
      </c>
      <c r="J417" s="177">
        <v>232</v>
      </c>
      <c r="K417" s="177">
        <v>999</v>
      </c>
      <c r="L417" s="178">
        <v>191</v>
      </c>
      <c r="M417" s="172">
        <v>1369</v>
      </c>
      <c r="N417" s="177">
        <v>230</v>
      </c>
      <c r="O417" s="177">
        <v>952</v>
      </c>
      <c r="P417" s="178">
        <v>187</v>
      </c>
    </row>
    <row r="418" spans="1:16" x14ac:dyDescent="0.3">
      <c r="A418" s="208">
        <v>25</v>
      </c>
      <c r="B418" s="176" t="s">
        <v>558</v>
      </c>
      <c r="C418" s="176">
        <v>25745</v>
      </c>
      <c r="D418" s="175" t="s">
        <v>638</v>
      </c>
      <c r="E418" s="172">
        <v>1387</v>
      </c>
      <c r="F418" s="177">
        <v>204</v>
      </c>
      <c r="G418" s="177">
        <v>726</v>
      </c>
      <c r="H418" s="178">
        <v>457</v>
      </c>
      <c r="I418" s="172">
        <v>1472</v>
      </c>
      <c r="J418" s="177">
        <v>205</v>
      </c>
      <c r="K418" s="177">
        <v>745</v>
      </c>
      <c r="L418" s="178">
        <v>522</v>
      </c>
      <c r="M418" s="172">
        <v>1346</v>
      </c>
      <c r="N418" s="177">
        <v>207</v>
      </c>
      <c r="O418" s="177">
        <v>643</v>
      </c>
      <c r="P418" s="178">
        <v>496</v>
      </c>
    </row>
    <row r="419" spans="1:16" x14ac:dyDescent="0.3">
      <c r="A419" s="208">
        <v>44</v>
      </c>
      <c r="B419" s="176" t="s">
        <v>734</v>
      </c>
      <c r="C419" s="176">
        <v>44378</v>
      </c>
      <c r="D419" s="175" t="s">
        <v>741</v>
      </c>
      <c r="E419" s="172">
        <v>866</v>
      </c>
      <c r="F419" s="177">
        <v>277</v>
      </c>
      <c r="G419" s="177">
        <v>416</v>
      </c>
      <c r="H419" s="178">
        <v>173</v>
      </c>
      <c r="I419" s="172">
        <v>1421</v>
      </c>
      <c r="J419" s="177">
        <v>334</v>
      </c>
      <c r="K419" s="177">
        <v>629</v>
      </c>
      <c r="L419" s="178">
        <v>458</v>
      </c>
      <c r="M419" s="172">
        <v>1302</v>
      </c>
      <c r="N419" s="177">
        <v>317</v>
      </c>
      <c r="O419" s="177">
        <v>595</v>
      </c>
      <c r="P419" s="178">
        <v>390</v>
      </c>
    </row>
    <row r="420" spans="1:16" x14ac:dyDescent="0.3">
      <c r="A420" s="208">
        <v>19</v>
      </c>
      <c r="B420" s="176" t="s">
        <v>467</v>
      </c>
      <c r="C420" s="176">
        <v>19473</v>
      </c>
      <c r="D420" s="176" t="s">
        <v>280</v>
      </c>
      <c r="E420" s="172">
        <v>1048</v>
      </c>
      <c r="F420" s="177">
        <v>654</v>
      </c>
      <c r="G420" s="177">
        <v>155</v>
      </c>
      <c r="H420" s="178">
        <v>239</v>
      </c>
      <c r="I420" s="172">
        <v>1397</v>
      </c>
      <c r="J420" s="177">
        <v>725</v>
      </c>
      <c r="K420" s="177">
        <v>203</v>
      </c>
      <c r="L420" s="178">
        <v>469</v>
      </c>
      <c r="M420" s="172">
        <v>1323</v>
      </c>
      <c r="N420" s="177">
        <v>719</v>
      </c>
      <c r="O420" s="177">
        <v>174</v>
      </c>
      <c r="P420" s="178">
        <v>430</v>
      </c>
    </row>
    <row r="421" spans="1:16" x14ac:dyDescent="0.3">
      <c r="A421" s="208">
        <v>76</v>
      </c>
      <c r="B421" s="176" t="s">
        <v>1062</v>
      </c>
      <c r="C421" s="176">
        <v>76100</v>
      </c>
      <c r="D421" s="175" t="s">
        <v>257</v>
      </c>
      <c r="E421" s="172">
        <v>1274</v>
      </c>
      <c r="F421" s="177">
        <v>309</v>
      </c>
      <c r="G421" s="177">
        <v>562</v>
      </c>
      <c r="H421" s="178">
        <v>403</v>
      </c>
      <c r="I421" s="172">
        <v>1394</v>
      </c>
      <c r="J421" s="177">
        <v>342</v>
      </c>
      <c r="K421" s="177">
        <v>570</v>
      </c>
      <c r="L421" s="178">
        <v>482</v>
      </c>
      <c r="M421" s="172">
        <v>1327</v>
      </c>
      <c r="N421" s="177">
        <v>330</v>
      </c>
      <c r="O421" s="177">
        <v>548</v>
      </c>
      <c r="P421" s="178">
        <v>449</v>
      </c>
    </row>
    <row r="422" spans="1:16" x14ac:dyDescent="0.3">
      <c r="A422" s="208">
        <v>25</v>
      </c>
      <c r="B422" s="176" t="s">
        <v>558</v>
      </c>
      <c r="C422" s="176">
        <v>25781</v>
      </c>
      <c r="D422" s="175" t="s">
        <v>645</v>
      </c>
      <c r="E422" s="172">
        <v>1339</v>
      </c>
      <c r="F422" s="177">
        <v>114</v>
      </c>
      <c r="G422" s="177">
        <v>1012</v>
      </c>
      <c r="H422" s="178">
        <v>213</v>
      </c>
      <c r="I422" s="172">
        <v>1545</v>
      </c>
      <c r="J422" s="177">
        <v>253</v>
      </c>
      <c r="K422" s="177">
        <v>1072</v>
      </c>
      <c r="L422" s="178">
        <v>220</v>
      </c>
      <c r="M422" s="172">
        <v>1351</v>
      </c>
      <c r="N422" s="177">
        <v>115</v>
      </c>
      <c r="O422" s="177">
        <v>1022</v>
      </c>
      <c r="P422" s="178">
        <v>214</v>
      </c>
    </row>
    <row r="423" spans="1:16" x14ac:dyDescent="0.3">
      <c r="A423" s="208">
        <v>27</v>
      </c>
      <c r="B423" s="176" t="s">
        <v>669</v>
      </c>
      <c r="C423" s="176">
        <v>27073</v>
      </c>
      <c r="D423" s="176" t="s">
        <v>674</v>
      </c>
      <c r="E423" s="172">
        <v>1129</v>
      </c>
      <c r="F423" s="177">
        <v>164</v>
      </c>
      <c r="G423" s="177">
        <v>921</v>
      </c>
      <c r="H423" s="178">
        <v>44</v>
      </c>
      <c r="I423" s="172">
        <v>1642</v>
      </c>
      <c r="J423" s="177">
        <v>183</v>
      </c>
      <c r="K423" s="177">
        <v>1378</v>
      </c>
      <c r="L423" s="178">
        <v>81</v>
      </c>
      <c r="M423" s="172">
        <v>1348</v>
      </c>
      <c r="N423" s="177">
        <v>181</v>
      </c>
      <c r="O423" s="177">
        <v>1085</v>
      </c>
      <c r="P423" s="178">
        <v>82</v>
      </c>
    </row>
    <row r="424" spans="1:16" x14ac:dyDescent="0.3">
      <c r="A424" s="208">
        <v>5</v>
      </c>
      <c r="B424" s="176" t="s">
        <v>107</v>
      </c>
      <c r="C424" s="176">
        <v>5284</v>
      </c>
      <c r="D424" s="175" t="s">
        <v>156</v>
      </c>
      <c r="E424" s="172">
        <v>1259</v>
      </c>
      <c r="F424" s="177">
        <v>419</v>
      </c>
      <c r="G424" s="177">
        <v>538</v>
      </c>
      <c r="H424" s="178">
        <v>302</v>
      </c>
      <c r="I424" s="172">
        <v>1458</v>
      </c>
      <c r="J424" s="177">
        <v>564</v>
      </c>
      <c r="K424" s="177">
        <v>553</v>
      </c>
      <c r="L424" s="178">
        <v>341</v>
      </c>
      <c r="M424" s="172">
        <v>1329</v>
      </c>
      <c r="N424" s="177">
        <v>468</v>
      </c>
      <c r="O424" s="177">
        <v>534</v>
      </c>
      <c r="P424" s="178">
        <v>327</v>
      </c>
    </row>
    <row r="425" spans="1:16" x14ac:dyDescent="0.3">
      <c r="A425" s="208">
        <v>95</v>
      </c>
      <c r="B425" s="176" t="s">
        <v>1146</v>
      </c>
      <c r="C425" s="176">
        <v>95025</v>
      </c>
      <c r="D425" s="175" t="s">
        <v>1148</v>
      </c>
      <c r="E425" s="172">
        <v>1261</v>
      </c>
      <c r="F425" s="177">
        <v>376</v>
      </c>
      <c r="G425" s="177">
        <v>655</v>
      </c>
      <c r="H425" s="178">
        <v>230</v>
      </c>
      <c r="I425" s="172">
        <v>1440</v>
      </c>
      <c r="J425" s="177">
        <v>389</v>
      </c>
      <c r="K425" s="177">
        <v>776</v>
      </c>
      <c r="L425" s="178">
        <v>275</v>
      </c>
      <c r="M425" s="172">
        <v>1334</v>
      </c>
      <c r="N425" s="177">
        <v>355</v>
      </c>
      <c r="O425" s="177">
        <v>712</v>
      </c>
      <c r="P425" s="178">
        <v>267</v>
      </c>
    </row>
    <row r="426" spans="1:16" x14ac:dyDescent="0.3">
      <c r="A426" s="208">
        <v>50</v>
      </c>
      <c r="B426" s="176" t="s">
        <v>777</v>
      </c>
      <c r="C426" s="176">
        <v>50590</v>
      </c>
      <c r="D426" s="175" t="s">
        <v>462</v>
      </c>
      <c r="E426" s="172">
        <v>1439</v>
      </c>
      <c r="F426" s="177">
        <v>196</v>
      </c>
      <c r="G426" s="177">
        <v>1027</v>
      </c>
      <c r="H426" s="178">
        <v>216</v>
      </c>
      <c r="I426" s="172">
        <v>1436</v>
      </c>
      <c r="J426" s="177">
        <v>206</v>
      </c>
      <c r="K426" s="177">
        <v>961</v>
      </c>
      <c r="L426" s="178">
        <v>269</v>
      </c>
      <c r="M426" s="172">
        <v>1318</v>
      </c>
      <c r="N426" s="177">
        <v>204</v>
      </c>
      <c r="O426" s="177">
        <v>866</v>
      </c>
      <c r="P426" s="178">
        <v>248</v>
      </c>
    </row>
    <row r="427" spans="1:16" x14ac:dyDescent="0.3">
      <c r="A427" s="208">
        <v>13</v>
      </c>
      <c r="B427" s="176" t="s">
        <v>257</v>
      </c>
      <c r="C427" s="176">
        <v>13670</v>
      </c>
      <c r="D427" s="175" t="s">
        <v>292</v>
      </c>
      <c r="E427" s="172">
        <v>1195</v>
      </c>
      <c r="F427" s="177">
        <v>488</v>
      </c>
      <c r="G427" s="177">
        <v>386</v>
      </c>
      <c r="H427" s="178">
        <v>321</v>
      </c>
      <c r="I427" s="172">
        <v>1394</v>
      </c>
      <c r="J427" s="177">
        <v>513</v>
      </c>
      <c r="K427" s="177">
        <v>452</v>
      </c>
      <c r="L427" s="178">
        <v>429</v>
      </c>
      <c r="M427" s="172">
        <v>1261</v>
      </c>
      <c r="N427" s="177">
        <v>511</v>
      </c>
      <c r="O427" s="177">
        <v>390</v>
      </c>
      <c r="P427" s="178">
        <v>360</v>
      </c>
    </row>
    <row r="428" spans="1:16" x14ac:dyDescent="0.3">
      <c r="A428" s="208">
        <v>20</v>
      </c>
      <c r="B428" s="176" t="s">
        <v>504</v>
      </c>
      <c r="C428" s="176">
        <v>20550</v>
      </c>
      <c r="D428" s="175" t="s">
        <v>522</v>
      </c>
      <c r="E428" s="172">
        <v>1196</v>
      </c>
      <c r="F428" s="177">
        <v>319</v>
      </c>
      <c r="G428" s="177">
        <v>595</v>
      </c>
      <c r="H428" s="178">
        <v>282</v>
      </c>
      <c r="I428" s="172">
        <v>1341</v>
      </c>
      <c r="J428" s="177">
        <v>344</v>
      </c>
      <c r="K428" s="177">
        <v>655</v>
      </c>
      <c r="L428" s="178">
        <v>342</v>
      </c>
      <c r="M428" s="172">
        <v>1284</v>
      </c>
      <c r="N428" s="177">
        <v>338</v>
      </c>
      <c r="O428" s="177">
        <v>642</v>
      </c>
      <c r="P428" s="178">
        <v>304</v>
      </c>
    </row>
    <row r="429" spans="1:16" x14ac:dyDescent="0.3">
      <c r="A429" s="208">
        <v>70</v>
      </c>
      <c r="B429" s="176" t="s">
        <v>498</v>
      </c>
      <c r="C429" s="176">
        <v>70771</v>
      </c>
      <c r="D429" s="175" t="s">
        <v>498</v>
      </c>
      <c r="E429" s="172">
        <v>1239</v>
      </c>
      <c r="F429" s="177">
        <v>409</v>
      </c>
      <c r="G429" s="177">
        <v>672</v>
      </c>
      <c r="H429" s="178">
        <v>158</v>
      </c>
      <c r="I429" s="172">
        <v>1417</v>
      </c>
      <c r="J429" s="177">
        <v>445</v>
      </c>
      <c r="K429" s="177">
        <v>747</v>
      </c>
      <c r="L429" s="178">
        <v>225</v>
      </c>
      <c r="M429" s="172">
        <v>1252</v>
      </c>
      <c r="N429" s="177">
        <v>394</v>
      </c>
      <c r="O429" s="177">
        <v>697</v>
      </c>
      <c r="P429" s="178">
        <v>161</v>
      </c>
    </row>
    <row r="430" spans="1:16" x14ac:dyDescent="0.3">
      <c r="A430" s="208">
        <v>5</v>
      </c>
      <c r="B430" s="176" t="s">
        <v>107</v>
      </c>
      <c r="C430" s="176">
        <v>5040</v>
      </c>
      <c r="D430" s="175" t="s">
        <v>117</v>
      </c>
      <c r="E430" s="172">
        <v>1338</v>
      </c>
      <c r="F430" s="177">
        <v>418</v>
      </c>
      <c r="G430" s="177">
        <v>540</v>
      </c>
      <c r="H430" s="178">
        <v>380</v>
      </c>
      <c r="I430" s="172">
        <v>1388</v>
      </c>
      <c r="J430" s="177">
        <v>404</v>
      </c>
      <c r="K430" s="177">
        <v>568</v>
      </c>
      <c r="L430" s="178">
        <v>416</v>
      </c>
      <c r="M430" s="172">
        <v>1282</v>
      </c>
      <c r="N430" s="177">
        <v>324</v>
      </c>
      <c r="O430" s="177">
        <v>574</v>
      </c>
      <c r="P430" s="178">
        <v>384</v>
      </c>
    </row>
    <row r="431" spans="1:16" x14ac:dyDescent="0.3">
      <c r="A431" s="208">
        <v>50</v>
      </c>
      <c r="B431" s="176" t="s">
        <v>777</v>
      </c>
      <c r="C431" s="176">
        <v>50325</v>
      </c>
      <c r="D431" s="175" t="s">
        <v>789</v>
      </c>
      <c r="E431" s="172">
        <v>1149</v>
      </c>
      <c r="F431" s="177">
        <v>76</v>
      </c>
      <c r="G431" s="177">
        <v>956</v>
      </c>
      <c r="H431" s="178">
        <v>117</v>
      </c>
      <c r="I431" s="172">
        <v>1366</v>
      </c>
      <c r="J431" s="177">
        <v>76</v>
      </c>
      <c r="K431" s="177">
        <v>1112</v>
      </c>
      <c r="L431" s="178">
        <v>178</v>
      </c>
      <c r="M431" s="172">
        <v>1300</v>
      </c>
      <c r="N431" s="177">
        <v>83</v>
      </c>
      <c r="O431" s="177">
        <v>1048</v>
      </c>
      <c r="P431" s="178">
        <v>169</v>
      </c>
    </row>
    <row r="432" spans="1:16" x14ac:dyDescent="0.3">
      <c r="A432" s="208">
        <v>20</v>
      </c>
      <c r="B432" s="176" t="s">
        <v>504</v>
      </c>
      <c r="C432" s="176">
        <v>20517</v>
      </c>
      <c r="D432" s="175" t="s">
        <v>521</v>
      </c>
      <c r="E432" s="172">
        <v>1173</v>
      </c>
      <c r="F432" s="177">
        <v>292</v>
      </c>
      <c r="G432" s="177">
        <v>593</v>
      </c>
      <c r="H432" s="178">
        <v>288</v>
      </c>
      <c r="I432" s="172">
        <v>1300</v>
      </c>
      <c r="J432" s="177">
        <v>321</v>
      </c>
      <c r="K432" s="177">
        <v>611</v>
      </c>
      <c r="L432" s="178">
        <v>368</v>
      </c>
      <c r="M432" s="172">
        <v>1285</v>
      </c>
      <c r="N432" s="177">
        <v>314</v>
      </c>
      <c r="O432" s="177">
        <v>620</v>
      </c>
      <c r="P432" s="178">
        <v>351</v>
      </c>
    </row>
    <row r="433" spans="1:16" x14ac:dyDescent="0.3">
      <c r="A433" s="208">
        <v>20</v>
      </c>
      <c r="B433" s="176" t="s">
        <v>504</v>
      </c>
      <c r="C433" s="176">
        <v>20383</v>
      </c>
      <c r="D433" s="175" t="s">
        <v>518</v>
      </c>
      <c r="E433" s="172">
        <v>1123</v>
      </c>
      <c r="F433" s="177">
        <v>276</v>
      </c>
      <c r="G433" s="177">
        <v>607</v>
      </c>
      <c r="H433" s="178">
        <v>240</v>
      </c>
      <c r="I433" s="172">
        <v>1357</v>
      </c>
      <c r="J433" s="177">
        <v>312</v>
      </c>
      <c r="K433" s="177">
        <v>802</v>
      </c>
      <c r="L433" s="178">
        <v>243</v>
      </c>
      <c r="M433" s="172">
        <v>1283</v>
      </c>
      <c r="N433" s="177">
        <v>303</v>
      </c>
      <c r="O433" s="177">
        <v>756</v>
      </c>
      <c r="P433" s="178">
        <v>224</v>
      </c>
    </row>
    <row r="434" spans="1:16" x14ac:dyDescent="0.3">
      <c r="A434" s="208">
        <v>17</v>
      </c>
      <c r="B434" s="176" t="s">
        <v>134</v>
      </c>
      <c r="C434" s="176">
        <v>17524</v>
      </c>
      <c r="D434" s="175" t="s">
        <v>440</v>
      </c>
      <c r="E434" s="172">
        <v>1230</v>
      </c>
      <c r="F434" s="177">
        <v>274</v>
      </c>
      <c r="G434" s="177">
        <v>702</v>
      </c>
      <c r="H434" s="178">
        <v>254</v>
      </c>
      <c r="I434" s="172">
        <v>1363</v>
      </c>
      <c r="J434" s="177">
        <v>285</v>
      </c>
      <c r="K434" s="177">
        <v>799</v>
      </c>
      <c r="L434" s="178">
        <v>279</v>
      </c>
      <c r="M434" s="172">
        <v>1289</v>
      </c>
      <c r="N434" s="177">
        <v>281</v>
      </c>
      <c r="O434" s="177">
        <v>741</v>
      </c>
      <c r="P434" s="178">
        <v>267</v>
      </c>
    </row>
    <row r="435" spans="1:16" x14ac:dyDescent="0.3">
      <c r="A435" s="208">
        <v>23</v>
      </c>
      <c r="B435" s="176" t="s">
        <v>268</v>
      </c>
      <c r="C435" s="176">
        <v>23672</v>
      </c>
      <c r="D435" s="175" t="s">
        <v>551</v>
      </c>
      <c r="E435" s="172">
        <v>1222</v>
      </c>
      <c r="F435" s="177">
        <v>541</v>
      </c>
      <c r="G435" s="177">
        <v>440</v>
      </c>
      <c r="H435" s="178">
        <v>241</v>
      </c>
      <c r="I435" s="172">
        <v>1474</v>
      </c>
      <c r="J435" s="177">
        <v>596</v>
      </c>
      <c r="K435" s="177">
        <v>614</v>
      </c>
      <c r="L435" s="178">
        <v>264</v>
      </c>
      <c r="M435" s="172">
        <v>1272</v>
      </c>
      <c r="N435" s="177">
        <v>543</v>
      </c>
      <c r="O435" s="177">
        <v>492</v>
      </c>
      <c r="P435" s="178">
        <v>237</v>
      </c>
    </row>
    <row r="436" spans="1:16" x14ac:dyDescent="0.3">
      <c r="A436" s="208">
        <v>19</v>
      </c>
      <c r="B436" s="176" t="s">
        <v>467</v>
      </c>
      <c r="C436" s="176">
        <v>19137</v>
      </c>
      <c r="D436" s="175" t="s">
        <v>473</v>
      </c>
      <c r="E436" s="172">
        <v>1143</v>
      </c>
      <c r="F436" s="177">
        <v>725</v>
      </c>
      <c r="G436" s="177">
        <v>231</v>
      </c>
      <c r="H436" s="178">
        <v>187</v>
      </c>
      <c r="I436" s="172">
        <v>1314</v>
      </c>
      <c r="J436" s="177">
        <v>748</v>
      </c>
      <c r="K436" s="177">
        <v>232</v>
      </c>
      <c r="L436" s="178">
        <v>334</v>
      </c>
      <c r="M436" s="172">
        <v>1263</v>
      </c>
      <c r="N436" s="177">
        <v>739</v>
      </c>
      <c r="O436" s="177">
        <v>219</v>
      </c>
      <c r="P436" s="178">
        <v>305</v>
      </c>
    </row>
    <row r="437" spans="1:16" x14ac:dyDescent="0.3">
      <c r="A437" s="208">
        <v>17</v>
      </c>
      <c r="B437" s="176" t="s">
        <v>134</v>
      </c>
      <c r="C437" s="176">
        <v>17877</v>
      </c>
      <c r="D437" s="175" t="s">
        <v>450</v>
      </c>
      <c r="E437" s="172">
        <v>1204</v>
      </c>
      <c r="F437" s="177">
        <v>250</v>
      </c>
      <c r="G437" s="177">
        <v>544</v>
      </c>
      <c r="H437" s="178">
        <v>410</v>
      </c>
      <c r="I437" s="172">
        <v>1420</v>
      </c>
      <c r="J437" s="177">
        <v>341</v>
      </c>
      <c r="K437" s="177">
        <v>638</v>
      </c>
      <c r="L437" s="178">
        <v>441</v>
      </c>
      <c r="M437" s="172">
        <v>1273</v>
      </c>
      <c r="N437" s="177">
        <v>256</v>
      </c>
      <c r="O437" s="177">
        <v>594</v>
      </c>
      <c r="P437" s="178">
        <v>423</v>
      </c>
    </row>
    <row r="438" spans="1:16" x14ac:dyDescent="0.3">
      <c r="A438" s="208">
        <v>86</v>
      </c>
      <c r="B438" s="176" t="s">
        <v>1123</v>
      </c>
      <c r="C438" s="176">
        <v>86757</v>
      </c>
      <c r="D438" s="175" t="s">
        <v>981</v>
      </c>
      <c r="E438" s="172">
        <v>1074</v>
      </c>
      <c r="F438" s="177">
        <v>384</v>
      </c>
      <c r="G438" s="177">
        <v>324</v>
      </c>
      <c r="H438" s="178">
        <v>366</v>
      </c>
      <c r="I438" s="172">
        <v>1338</v>
      </c>
      <c r="J438" s="177">
        <v>399</v>
      </c>
      <c r="K438" s="177">
        <v>390</v>
      </c>
      <c r="L438" s="178">
        <v>549</v>
      </c>
      <c r="M438" s="172">
        <v>1242</v>
      </c>
      <c r="N438" s="177">
        <v>379</v>
      </c>
      <c r="O438" s="177">
        <v>358</v>
      </c>
      <c r="P438" s="178">
        <v>505</v>
      </c>
    </row>
    <row r="439" spans="1:16" x14ac:dyDescent="0.3">
      <c r="A439" s="208">
        <v>15</v>
      </c>
      <c r="B439" s="176" t="s">
        <v>304</v>
      </c>
      <c r="C439" s="176">
        <v>15861</v>
      </c>
      <c r="D439" s="175" t="s">
        <v>421</v>
      </c>
      <c r="E439" s="172">
        <v>1185</v>
      </c>
      <c r="F439" s="177">
        <v>296</v>
      </c>
      <c r="G439" s="177">
        <v>680</v>
      </c>
      <c r="H439" s="178">
        <v>209</v>
      </c>
      <c r="I439" s="172">
        <v>1536</v>
      </c>
      <c r="J439" s="177">
        <v>545</v>
      </c>
      <c r="K439" s="177">
        <v>746</v>
      </c>
      <c r="L439" s="178">
        <v>245</v>
      </c>
      <c r="M439" s="172">
        <v>1255</v>
      </c>
      <c r="N439" s="177">
        <v>297</v>
      </c>
      <c r="O439" s="177">
        <v>737</v>
      </c>
      <c r="P439" s="178">
        <v>221</v>
      </c>
    </row>
    <row r="440" spans="1:16" x14ac:dyDescent="0.3">
      <c r="A440" s="208">
        <v>70</v>
      </c>
      <c r="B440" s="176" t="s">
        <v>498</v>
      </c>
      <c r="C440" s="176">
        <v>70429</v>
      </c>
      <c r="D440" s="175" t="s">
        <v>1003</v>
      </c>
      <c r="E440" s="172">
        <v>1042</v>
      </c>
      <c r="F440" s="177">
        <v>611</v>
      </c>
      <c r="G440" s="177">
        <v>255</v>
      </c>
      <c r="H440" s="178">
        <v>176</v>
      </c>
      <c r="I440" s="172">
        <v>1336</v>
      </c>
      <c r="J440" s="177">
        <v>650</v>
      </c>
      <c r="K440" s="177">
        <v>354</v>
      </c>
      <c r="L440" s="178">
        <v>332</v>
      </c>
      <c r="M440" s="172">
        <v>1162</v>
      </c>
      <c r="N440" s="177">
        <v>642</v>
      </c>
      <c r="O440" s="177">
        <v>305</v>
      </c>
      <c r="P440" s="178">
        <v>215</v>
      </c>
    </row>
    <row r="441" spans="1:16" x14ac:dyDescent="0.3">
      <c r="A441" s="208">
        <v>25</v>
      </c>
      <c r="B441" s="176" t="s">
        <v>558</v>
      </c>
      <c r="C441" s="176">
        <v>25040</v>
      </c>
      <c r="D441" s="175" t="s">
        <v>562</v>
      </c>
      <c r="E441" s="172">
        <v>1253</v>
      </c>
      <c r="F441" s="177">
        <v>198</v>
      </c>
      <c r="G441" s="177">
        <v>694</v>
      </c>
      <c r="H441" s="178">
        <v>361</v>
      </c>
      <c r="I441" s="172">
        <v>1581</v>
      </c>
      <c r="J441" s="177">
        <v>476</v>
      </c>
      <c r="K441" s="177">
        <v>731</v>
      </c>
      <c r="L441" s="178">
        <v>374</v>
      </c>
      <c r="M441" s="172">
        <v>1263</v>
      </c>
      <c r="N441" s="177">
        <v>204</v>
      </c>
      <c r="O441" s="177">
        <v>700</v>
      </c>
      <c r="P441" s="178">
        <v>359</v>
      </c>
    </row>
    <row r="442" spans="1:16" x14ac:dyDescent="0.3">
      <c r="A442" s="208">
        <v>5</v>
      </c>
      <c r="B442" s="176" t="s">
        <v>107</v>
      </c>
      <c r="C442" s="176">
        <v>5495</v>
      </c>
      <c r="D442" s="175" t="s">
        <v>182</v>
      </c>
      <c r="E442" s="172">
        <v>1193</v>
      </c>
      <c r="F442" s="177">
        <v>674</v>
      </c>
      <c r="G442" s="177">
        <v>378</v>
      </c>
      <c r="H442" s="178">
        <v>141</v>
      </c>
      <c r="I442" s="172">
        <v>1421</v>
      </c>
      <c r="J442" s="177">
        <v>719</v>
      </c>
      <c r="K442" s="177">
        <v>403</v>
      </c>
      <c r="L442" s="178">
        <v>299</v>
      </c>
      <c r="M442" s="172">
        <v>1253</v>
      </c>
      <c r="N442" s="177">
        <v>597</v>
      </c>
      <c r="O442" s="177">
        <v>381</v>
      </c>
      <c r="P442" s="178">
        <v>275</v>
      </c>
    </row>
    <row r="443" spans="1:16" x14ac:dyDescent="0.3">
      <c r="A443" s="208">
        <v>19</v>
      </c>
      <c r="B443" s="176" t="s">
        <v>467</v>
      </c>
      <c r="C443" s="176">
        <v>19110</v>
      </c>
      <c r="D443" s="175" t="s">
        <v>471</v>
      </c>
      <c r="E443" s="172">
        <v>1033</v>
      </c>
      <c r="F443" s="177">
        <v>437</v>
      </c>
      <c r="G443" s="177">
        <v>500</v>
      </c>
      <c r="H443" s="178">
        <v>96</v>
      </c>
      <c r="I443" s="172">
        <v>1331</v>
      </c>
      <c r="J443" s="177">
        <v>447</v>
      </c>
      <c r="K443" s="177">
        <v>637</v>
      </c>
      <c r="L443" s="178">
        <v>247</v>
      </c>
      <c r="M443" s="172">
        <v>1256</v>
      </c>
      <c r="N443" s="177">
        <v>441</v>
      </c>
      <c r="O443" s="177">
        <v>587</v>
      </c>
      <c r="P443" s="178">
        <v>228</v>
      </c>
    </row>
    <row r="444" spans="1:16" x14ac:dyDescent="0.3">
      <c r="A444" s="208">
        <v>20</v>
      </c>
      <c r="B444" s="176" t="s">
        <v>504</v>
      </c>
      <c r="C444" s="176">
        <v>20175</v>
      </c>
      <c r="D444" s="175" t="s">
        <v>511</v>
      </c>
      <c r="E444" s="172">
        <v>1120</v>
      </c>
      <c r="F444" s="177">
        <v>580</v>
      </c>
      <c r="G444" s="177">
        <v>222</v>
      </c>
      <c r="H444" s="178">
        <v>318</v>
      </c>
      <c r="I444" s="172">
        <v>1297</v>
      </c>
      <c r="J444" s="177">
        <v>619</v>
      </c>
      <c r="K444" s="177">
        <v>243</v>
      </c>
      <c r="L444" s="178">
        <v>435</v>
      </c>
      <c r="M444" s="172">
        <v>1216</v>
      </c>
      <c r="N444" s="177">
        <v>618</v>
      </c>
      <c r="O444" s="177">
        <v>217</v>
      </c>
      <c r="P444" s="178">
        <v>381</v>
      </c>
    </row>
    <row r="445" spans="1:16" x14ac:dyDescent="0.3">
      <c r="A445" s="208">
        <v>66</v>
      </c>
      <c r="B445" s="176" t="s">
        <v>443</v>
      </c>
      <c r="C445" s="176">
        <v>66572</v>
      </c>
      <c r="D445" s="175" t="s">
        <v>914</v>
      </c>
      <c r="E445" s="172">
        <v>1115</v>
      </c>
      <c r="F445" s="177">
        <v>431</v>
      </c>
      <c r="G445" s="177">
        <v>363</v>
      </c>
      <c r="H445" s="178">
        <v>321</v>
      </c>
      <c r="I445" s="172">
        <v>1497</v>
      </c>
      <c r="J445" s="177">
        <v>614</v>
      </c>
      <c r="K445" s="177">
        <v>420</v>
      </c>
      <c r="L445" s="178">
        <v>463</v>
      </c>
      <c r="M445" s="172">
        <v>1182</v>
      </c>
      <c r="N445" s="177">
        <v>444</v>
      </c>
      <c r="O445" s="177">
        <v>350</v>
      </c>
      <c r="P445" s="178">
        <v>388</v>
      </c>
    </row>
    <row r="446" spans="1:16" x14ac:dyDescent="0.3">
      <c r="A446" s="208">
        <v>17</v>
      </c>
      <c r="B446" s="176" t="s">
        <v>134</v>
      </c>
      <c r="C446" s="176">
        <v>17433</v>
      </c>
      <c r="D446" s="175" t="s">
        <v>433</v>
      </c>
      <c r="E446" s="172">
        <v>1106</v>
      </c>
      <c r="F446" s="177">
        <v>300</v>
      </c>
      <c r="G446" s="177">
        <v>449</v>
      </c>
      <c r="H446" s="178">
        <v>357</v>
      </c>
      <c r="I446" s="172">
        <v>1297</v>
      </c>
      <c r="J446" s="177">
        <v>346</v>
      </c>
      <c r="K446" s="177">
        <v>485</v>
      </c>
      <c r="L446" s="178">
        <v>466</v>
      </c>
      <c r="M446" s="172">
        <v>1206</v>
      </c>
      <c r="N446" s="177">
        <v>310</v>
      </c>
      <c r="O446" s="177">
        <v>477</v>
      </c>
      <c r="P446" s="178">
        <v>419</v>
      </c>
    </row>
    <row r="447" spans="1:16" x14ac:dyDescent="0.3">
      <c r="A447" s="208">
        <v>86</v>
      </c>
      <c r="B447" s="176" t="s">
        <v>1123</v>
      </c>
      <c r="C447" s="176">
        <v>86573</v>
      </c>
      <c r="D447" s="175" t="s">
        <v>1129</v>
      </c>
      <c r="E447" s="172">
        <v>1052</v>
      </c>
      <c r="F447" s="177">
        <v>572</v>
      </c>
      <c r="G447" s="177">
        <v>159</v>
      </c>
      <c r="H447" s="178">
        <v>321</v>
      </c>
      <c r="I447" s="172">
        <v>1304</v>
      </c>
      <c r="J447" s="177">
        <v>612</v>
      </c>
      <c r="K447" s="177">
        <v>198</v>
      </c>
      <c r="L447" s="178">
        <v>494</v>
      </c>
      <c r="M447" s="172">
        <v>1176</v>
      </c>
      <c r="N447" s="177">
        <v>578</v>
      </c>
      <c r="O447" s="177">
        <v>175</v>
      </c>
      <c r="P447" s="178">
        <v>423</v>
      </c>
    </row>
    <row r="448" spans="1:16" x14ac:dyDescent="0.3">
      <c r="A448" s="208">
        <v>70</v>
      </c>
      <c r="B448" s="176" t="s">
        <v>498</v>
      </c>
      <c r="C448" s="176">
        <v>70742</v>
      </c>
      <c r="D448" s="175" t="s">
        <v>1013</v>
      </c>
      <c r="E448" s="172">
        <v>1067</v>
      </c>
      <c r="F448" s="177">
        <v>479</v>
      </c>
      <c r="G448" s="177">
        <v>318</v>
      </c>
      <c r="H448" s="178">
        <v>270</v>
      </c>
      <c r="I448" s="172">
        <v>1314</v>
      </c>
      <c r="J448" s="177">
        <v>510</v>
      </c>
      <c r="K448" s="177">
        <v>477</v>
      </c>
      <c r="L448" s="178">
        <v>327</v>
      </c>
      <c r="M448" s="172">
        <v>1172</v>
      </c>
      <c r="N448" s="177">
        <v>509</v>
      </c>
      <c r="O448" s="177">
        <v>406</v>
      </c>
      <c r="P448" s="178">
        <v>257</v>
      </c>
    </row>
    <row r="449" spans="1:16" x14ac:dyDescent="0.3">
      <c r="A449" s="208">
        <v>19</v>
      </c>
      <c r="B449" s="176" t="s">
        <v>467</v>
      </c>
      <c r="C449" s="176">
        <v>19212</v>
      </c>
      <c r="D449" s="175" t="s">
        <v>475</v>
      </c>
      <c r="E449" s="172">
        <v>992</v>
      </c>
      <c r="F449" s="177">
        <v>445</v>
      </c>
      <c r="G449" s="177">
        <v>291</v>
      </c>
      <c r="H449" s="178">
        <v>256</v>
      </c>
      <c r="I449" s="172">
        <v>1213</v>
      </c>
      <c r="J449" s="177">
        <v>457</v>
      </c>
      <c r="K449" s="177">
        <v>336</v>
      </c>
      <c r="L449" s="178">
        <v>420</v>
      </c>
      <c r="M449" s="172">
        <v>1184</v>
      </c>
      <c r="N449" s="177">
        <v>456</v>
      </c>
      <c r="O449" s="177">
        <v>363</v>
      </c>
      <c r="P449" s="178">
        <v>365</v>
      </c>
    </row>
    <row r="450" spans="1:16" x14ac:dyDescent="0.3">
      <c r="A450" s="208">
        <v>73</v>
      </c>
      <c r="B450" s="176" t="s">
        <v>1016</v>
      </c>
      <c r="C450" s="176">
        <v>73504</v>
      </c>
      <c r="D450" s="176" t="s">
        <v>1046</v>
      </c>
      <c r="E450" s="172">
        <v>1027</v>
      </c>
      <c r="F450" s="177">
        <v>482</v>
      </c>
      <c r="G450" s="177">
        <v>241</v>
      </c>
      <c r="H450" s="178">
        <v>304</v>
      </c>
      <c r="I450" s="172">
        <v>1404</v>
      </c>
      <c r="J450" s="177">
        <v>662</v>
      </c>
      <c r="K450" s="177">
        <v>300</v>
      </c>
      <c r="L450" s="178">
        <v>442</v>
      </c>
      <c r="M450" s="172">
        <v>1189</v>
      </c>
      <c r="N450" s="177">
        <v>516</v>
      </c>
      <c r="O450" s="177">
        <v>275</v>
      </c>
      <c r="P450" s="178">
        <v>398</v>
      </c>
    </row>
    <row r="451" spans="1:16" x14ac:dyDescent="0.3">
      <c r="A451" s="208">
        <v>19</v>
      </c>
      <c r="B451" s="176" t="s">
        <v>467</v>
      </c>
      <c r="C451" s="176">
        <v>19821</v>
      </c>
      <c r="D451" s="176" t="s">
        <v>501</v>
      </c>
      <c r="E451" s="172">
        <v>1092</v>
      </c>
      <c r="F451" s="177">
        <v>589</v>
      </c>
      <c r="G451" s="177">
        <v>179</v>
      </c>
      <c r="H451" s="178">
        <v>324</v>
      </c>
      <c r="I451" s="172">
        <v>1254</v>
      </c>
      <c r="J451" s="177">
        <v>612</v>
      </c>
      <c r="K451" s="177">
        <v>168</v>
      </c>
      <c r="L451" s="178">
        <v>474</v>
      </c>
      <c r="M451" s="172">
        <v>1208</v>
      </c>
      <c r="N451" s="177">
        <v>612</v>
      </c>
      <c r="O451" s="177">
        <v>147</v>
      </c>
      <c r="P451" s="178">
        <v>449</v>
      </c>
    </row>
    <row r="452" spans="1:16" x14ac:dyDescent="0.3">
      <c r="A452" s="208">
        <v>91</v>
      </c>
      <c r="B452" s="176" t="s">
        <v>1134</v>
      </c>
      <c r="C452" s="176">
        <v>91263</v>
      </c>
      <c r="D452" s="175" t="s">
        <v>1136</v>
      </c>
      <c r="E452" s="172">
        <v>1201</v>
      </c>
      <c r="F452" s="177">
        <v>26</v>
      </c>
      <c r="G452" s="177">
        <v>1164</v>
      </c>
      <c r="H452" s="178">
        <v>11</v>
      </c>
      <c r="I452" s="172">
        <v>1172</v>
      </c>
      <c r="J452" s="177">
        <v>25</v>
      </c>
      <c r="K452" s="177">
        <v>1124</v>
      </c>
      <c r="L452" s="178">
        <v>23</v>
      </c>
      <c r="M452" s="172">
        <v>1217</v>
      </c>
      <c r="N452" s="177">
        <v>28</v>
      </c>
      <c r="O452" s="177">
        <v>1178</v>
      </c>
      <c r="P452" s="178">
        <v>11</v>
      </c>
    </row>
    <row r="453" spans="1:16" x14ac:dyDescent="0.3">
      <c r="A453" s="208">
        <v>19</v>
      </c>
      <c r="B453" s="176" t="s">
        <v>467</v>
      </c>
      <c r="C453" s="176">
        <v>19780</v>
      </c>
      <c r="D453" s="175" t="s">
        <v>497</v>
      </c>
      <c r="E453" s="172">
        <v>1016</v>
      </c>
      <c r="F453" s="177">
        <v>571</v>
      </c>
      <c r="G453" s="177">
        <v>263</v>
      </c>
      <c r="H453" s="178">
        <v>182</v>
      </c>
      <c r="I453" s="172">
        <v>1214</v>
      </c>
      <c r="J453" s="177">
        <v>604</v>
      </c>
      <c r="K453" s="177">
        <v>239</v>
      </c>
      <c r="L453" s="178">
        <v>371</v>
      </c>
      <c r="M453" s="172">
        <v>1124</v>
      </c>
      <c r="N453" s="177">
        <v>601</v>
      </c>
      <c r="O453" s="177">
        <v>252</v>
      </c>
      <c r="P453" s="178">
        <v>271</v>
      </c>
    </row>
    <row r="454" spans="1:16" x14ac:dyDescent="0.3">
      <c r="A454" s="208">
        <v>76</v>
      </c>
      <c r="B454" s="176" t="s">
        <v>1062</v>
      </c>
      <c r="C454" s="176">
        <v>76403</v>
      </c>
      <c r="D454" s="175" t="s">
        <v>349</v>
      </c>
      <c r="E454" s="172">
        <v>1192</v>
      </c>
      <c r="F454" s="177">
        <v>240</v>
      </c>
      <c r="G454" s="177">
        <v>574</v>
      </c>
      <c r="H454" s="178">
        <v>378</v>
      </c>
      <c r="I454" s="172">
        <v>1247</v>
      </c>
      <c r="J454" s="177">
        <v>246</v>
      </c>
      <c r="K454" s="177">
        <v>580</v>
      </c>
      <c r="L454" s="178">
        <v>421</v>
      </c>
      <c r="M454" s="172">
        <v>1213</v>
      </c>
      <c r="N454" s="177">
        <v>235</v>
      </c>
      <c r="O454" s="177">
        <v>564</v>
      </c>
      <c r="P454" s="178">
        <v>414</v>
      </c>
    </row>
    <row r="455" spans="1:16" x14ac:dyDescent="0.3">
      <c r="A455" s="208">
        <v>52</v>
      </c>
      <c r="B455" s="176" t="s">
        <v>180</v>
      </c>
      <c r="C455" s="176">
        <v>52678</v>
      </c>
      <c r="D455" s="175" t="s">
        <v>845</v>
      </c>
      <c r="E455" s="172">
        <v>1047</v>
      </c>
      <c r="F455" s="177">
        <v>421</v>
      </c>
      <c r="G455" s="177">
        <v>132</v>
      </c>
      <c r="H455" s="178">
        <v>494</v>
      </c>
      <c r="I455" s="172">
        <v>1233</v>
      </c>
      <c r="J455" s="177">
        <v>489</v>
      </c>
      <c r="K455" s="177">
        <v>147</v>
      </c>
      <c r="L455" s="178">
        <v>597</v>
      </c>
      <c r="M455" s="172">
        <v>1193</v>
      </c>
      <c r="N455" s="177">
        <v>465</v>
      </c>
      <c r="O455" s="177">
        <v>149</v>
      </c>
      <c r="P455" s="178">
        <v>579</v>
      </c>
    </row>
    <row r="456" spans="1:16" x14ac:dyDescent="0.3">
      <c r="A456" s="208">
        <v>17</v>
      </c>
      <c r="B456" s="176" t="s">
        <v>134</v>
      </c>
      <c r="C456" s="176">
        <v>17050</v>
      </c>
      <c r="D456" s="175" t="s">
        <v>427</v>
      </c>
      <c r="E456" s="172">
        <v>1074</v>
      </c>
      <c r="F456" s="177">
        <v>282</v>
      </c>
      <c r="G456" s="177">
        <v>458</v>
      </c>
      <c r="H456" s="178">
        <v>334</v>
      </c>
      <c r="I456" s="172">
        <v>1262</v>
      </c>
      <c r="J456" s="177">
        <v>366</v>
      </c>
      <c r="K456" s="177">
        <v>536</v>
      </c>
      <c r="L456" s="178">
        <v>360</v>
      </c>
      <c r="M456" s="172">
        <v>1202</v>
      </c>
      <c r="N456" s="177">
        <v>290</v>
      </c>
      <c r="O456" s="177">
        <v>559</v>
      </c>
      <c r="P456" s="178">
        <v>353</v>
      </c>
    </row>
    <row r="457" spans="1:16" x14ac:dyDescent="0.3">
      <c r="A457" s="208">
        <v>68</v>
      </c>
      <c r="B457" s="176" t="s">
        <v>918</v>
      </c>
      <c r="C457" s="176">
        <v>68167</v>
      </c>
      <c r="D457" s="175" t="s">
        <v>929</v>
      </c>
      <c r="E457" s="172">
        <v>1137</v>
      </c>
      <c r="F457" s="177">
        <v>313</v>
      </c>
      <c r="G457" s="177">
        <v>467</v>
      </c>
      <c r="H457" s="178">
        <v>357</v>
      </c>
      <c r="I457" s="172">
        <v>1234</v>
      </c>
      <c r="J457" s="177">
        <v>363</v>
      </c>
      <c r="K457" s="177">
        <v>472</v>
      </c>
      <c r="L457" s="178">
        <v>399</v>
      </c>
      <c r="M457" s="172">
        <v>1193</v>
      </c>
      <c r="N457" s="177">
        <v>321</v>
      </c>
      <c r="O457" s="177">
        <v>488</v>
      </c>
      <c r="P457" s="178">
        <v>384</v>
      </c>
    </row>
    <row r="458" spans="1:16" x14ac:dyDescent="0.3">
      <c r="A458" s="208">
        <v>86</v>
      </c>
      <c r="B458" s="176" t="s">
        <v>1123</v>
      </c>
      <c r="C458" s="176">
        <v>86571</v>
      </c>
      <c r="D458" s="175" t="s">
        <v>1128</v>
      </c>
      <c r="E458" s="172">
        <v>1000</v>
      </c>
      <c r="F458" s="177">
        <v>539</v>
      </c>
      <c r="G458" s="177">
        <v>175</v>
      </c>
      <c r="H458" s="178">
        <v>286</v>
      </c>
      <c r="I458" s="172">
        <v>1232</v>
      </c>
      <c r="J458" s="177">
        <v>573</v>
      </c>
      <c r="K458" s="177">
        <v>191</v>
      </c>
      <c r="L458" s="178">
        <v>468</v>
      </c>
      <c r="M458" s="172">
        <v>1172</v>
      </c>
      <c r="N458" s="177">
        <v>564</v>
      </c>
      <c r="O458" s="177">
        <v>172</v>
      </c>
      <c r="P458" s="178">
        <v>436</v>
      </c>
    </row>
    <row r="459" spans="1:16" x14ac:dyDescent="0.3">
      <c r="A459" s="208">
        <v>47</v>
      </c>
      <c r="B459" s="176" t="s">
        <v>748</v>
      </c>
      <c r="C459" s="176">
        <v>47058</v>
      </c>
      <c r="D459" s="175" t="s">
        <v>752</v>
      </c>
      <c r="E459" s="172">
        <v>970</v>
      </c>
      <c r="F459" s="177">
        <v>443</v>
      </c>
      <c r="G459" s="177">
        <v>280</v>
      </c>
      <c r="H459" s="178">
        <v>247</v>
      </c>
      <c r="I459" s="172">
        <v>1276</v>
      </c>
      <c r="J459" s="177">
        <v>481</v>
      </c>
      <c r="K459" s="177">
        <v>436</v>
      </c>
      <c r="L459" s="178">
        <v>359</v>
      </c>
      <c r="M459" s="172">
        <v>1082</v>
      </c>
      <c r="N459" s="177">
        <v>417</v>
      </c>
      <c r="O459" s="177">
        <v>423</v>
      </c>
      <c r="P459" s="178">
        <v>242</v>
      </c>
    </row>
    <row r="460" spans="1:16" x14ac:dyDescent="0.3">
      <c r="A460" s="208">
        <v>17</v>
      </c>
      <c r="B460" s="176" t="s">
        <v>134</v>
      </c>
      <c r="C460" s="176">
        <v>17662</v>
      </c>
      <c r="D460" s="175" t="s">
        <v>445</v>
      </c>
      <c r="E460" s="172">
        <v>1056</v>
      </c>
      <c r="F460" s="177">
        <v>374</v>
      </c>
      <c r="G460" s="177">
        <v>96</v>
      </c>
      <c r="H460" s="178">
        <v>586</v>
      </c>
      <c r="I460" s="172">
        <v>1273</v>
      </c>
      <c r="J460" s="177">
        <v>454</v>
      </c>
      <c r="K460" s="177">
        <v>173</v>
      </c>
      <c r="L460" s="178">
        <v>646</v>
      </c>
      <c r="M460" s="172">
        <v>1154</v>
      </c>
      <c r="N460" s="177">
        <v>399</v>
      </c>
      <c r="O460" s="177">
        <v>152</v>
      </c>
      <c r="P460" s="178">
        <v>603</v>
      </c>
    </row>
    <row r="461" spans="1:16" x14ac:dyDescent="0.3">
      <c r="A461" s="208">
        <v>19</v>
      </c>
      <c r="B461" s="176" t="s">
        <v>467</v>
      </c>
      <c r="C461" s="176">
        <v>19355</v>
      </c>
      <c r="D461" s="175" t="s">
        <v>479</v>
      </c>
      <c r="E461" s="172">
        <v>951</v>
      </c>
      <c r="F461" s="177">
        <v>558</v>
      </c>
      <c r="G461" s="177">
        <v>144</v>
      </c>
      <c r="H461" s="178">
        <v>249</v>
      </c>
      <c r="I461" s="172">
        <v>1231</v>
      </c>
      <c r="J461" s="177">
        <v>582</v>
      </c>
      <c r="K461" s="177">
        <v>180</v>
      </c>
      <c r="L461" s="178">
        <v>469</v>
      </c>
      <c r="M461" s="172">
        <v>1098</v>
      </c>
      <c r="N461" s="177">
        <v>579</v>
      </c>
      <c r="O461" s="177">
        <v>148</v>
      </c>
      <c r="P461" s="178">
        <v>371</v>
      </c>
    </row>
    <row r="462" spans="1:16" x14ac:dyDescent="0.3">
      <c r="A462" s="208">
        <v>25</v>
      </c>
      <c r="B462" s="176" t="s">
        <v>558</v>
      </c>
      <c r="C462" s="176">
        <v>25224</v>
      </c>
      <c r="D462" s="175" t="s">
        <v>580</v>
      </c>
      <c r="E462" s="172">
        <v>1178</v>
      </c>
      <c r="F462" s="177">
        <v>168</v>
      </c>
      <c r="G462" s="177">
        <v>856</v>
      </c>
      <c r="H462" s="178">
        <v>154</v>
      </c>
      <c r="I462" s="172">
        <v>1552</v>
      </c>
      <c r="J462" s="177">
        <v>357</v>
      </c>
      <c r="K462" s="177">
        <v>996</v>
      </c>
      <c r="L462" s="178">
        <v>199</v>
      </c>
      <c r="M462" s="172">
        <v>1179</v>
      </c>
      <c r="N462" s="177">
        <v>171</v>
      </c>
      <c r="O462" s="177">
        <v>823</v>
      </c>
      <c r="P462" s="178">
        <v>185</v>
      </c>
    </row>
    <row r="463" spans="1:16" x14ac:dyDescent="0.3">
      <c r="A463" s="208">
        <v>23</v>
      </c>
      <c r="B463" s="176" t="s">
        <v>268</v>
      </c>
      <c r="C463" s="176">
        <v>23675</v>
      </c>
      <c r="D463" s="175" t="s">
        <v>552</v>
      </c>
      <c r="E463" s="172">
        <v>1050</v>
      </c>
      <c r="F463" s="177">
        <v>520</v>
      </c>
      <c r="G463" s="177">
        <v>282</v>
      </c>
      <c r="H463" s="178">
        <v>248</v>
      </c>
      <c r="I463" s="172">
        <v>1236</v>
      </c>
      <c r="J463" s="177">
        <v>556</v>
      </c>
      <c r="K463" s="177">
        <v>350</v>
      </c>
      <c r="L463" s="178">
        <v>330</v>
      </c>
      <c r="M463" s="172">
        <v>1156</v>
      </c>
      <c r="N463" s="177">
        <v>554</v>
      </c>
      <c r="O463" s="177">
        <v>307</v>
      </c>
      <c r="P463" s="178">
        <v>295</v>
      </c>
    </row>
    <row r="464" spans="1:16" x14ac:dyDescent="0.3">
      <c r="A464" s="208">
        <v>5</v>
      </c>
      <c r="B464" s="176" t="s">
        <v>107</v>
      </c>
      <c r="C464" s="176">
        <v>5660</v>
      </c>
      <c r="D464" s="175" t="s">
        <v>202</v>
      </c>
      <c r="E464" s="172">
        <v>1217</v>
      </c>
      <c r="F464" s="177">
        <v>271</v>
      </c>
      <c r="G464" s="177">
        <v>718</v>
      </c>
      <c r="H464" s="178">
        <v>228</v>
      </c>
      <c r="I464" s="172">
        <v>1268</v>
      </c>
      <c r="J464" s="177">
        <v>325</v>
      </c>
      <c r="K464" s="177">
        <v>650</v>
      </c>
      <c r="L464" s="178">
        <v>293</v>
      </c>
      <c r="M464" s="172">
        <v>1176</v>
      </c>
      <c r="N464" s="177">
        <v>277</v>
      </c>
      <c r="O464" s="177">
        <v>617</v>
      </c>
      <c r="P464" s="178">
        <v>282</v>
      </c>
    </row>
    <row r="465" spans="1:16" x14ac:dyDescent="0.3">
      <c r="A465" s="208">
        <v>68</v>
      </c>
      <c r="B465" s="176" t="s">
        <v>918</v>
      </c>
      <c r="C465" s="176">
        <v>68572</v>
      </c>
      <c r="D465" s="175" t="s">
        <v>972</v>
      </c>
      <c r="E465" s="172">
        <v>1080</v>
      </c>
      <c r="F465" s="177">
        <v>333</v>
      </c>
      <c r="G465" s="177">
        <v>384</v>
      </c>
      <c r="H465" s="178">
        <v>363</v>
      </c>
      <c r="I465" s="172">
        <v>1172</v>
      </c>
      <c r="J465" s="177">
        <v>344</v>
      </c>
      <c r="K465" s="177">
        <v>423</v>
      </c>
      <c r="L465" s="178">
        <v>405</v>
      </c>
      <c r="M465" s="172">
        <v>1148</v>
      </c>
      <c r="N465" s="177">
        <v>352</v>
      </c>
      <c r="O465" s="177">
        <v>425</v>
      </c>
      <c r="P465" s="178">
        <v>371</v>
      </c>
    </row>
    <row r="466" spans="1:16" x14ac:dyDescent="0.3">
      <c r="A466" s="208">
        <v>91</v>
      </c>
      <c r="B466" s="176" t="s">
        <v>1134</v>
      </c>
      <c r="C466" s="176">
        <v>91798</v>
      </c>
      <c r="D466" s="175" t="s">
        <v>1140</v>
      </c>
      <c r="E466" s="172">
        <v>1129</v>
      </c>
      <c r="F466" s="177">
        <v>27</v>
      </c>
      <c r="G466" s="177">
        <v>1093</v>
      </c>
      <c r="H466" s="178">
        <v>9</v>
      </c>
      <c r="I466" s="172">
        <v>1134</v>
      </c>
      <c r="J466" s="177">
        <v>41</v>
      </c>
      <c r="K466" s="177">
        <v>1072</v>
      </c>
      <c r="L466" s="178">
        <v>21</v>
      </c>
      <c r="M466" s="172">
        <v>1170</v>
      </c>
      <c r="N466" s="177">
        <v>28</v>
      </c>
      <c r="O466" s="177">
        <v>1132</v>
      </c>
      <c r="P466" s="178">
        <v>10</v>
      </c>
    </row>
    <row r="467" spans="1:16" x14ac:dyDescent="0.3">
      <c r="A467" s="208">
        <v>54</v>
      </c>
      <c r="B467" s="176" t="s">
        <v>856</v>
      </c>
      <c r="C467" s="176">
        <v>54820</v>
      </c>
      <c r="D467" s="176" t="s">
        <v>219</v>
      </c>
      <c r="E467" s="172">
        <v>1165</v>
      </c>
      <c r="F467" s="177">
        <v>409</v>
      </c>
      <c r="G467" s="177">
        <v>486</v>
      </c>
      <c r="H467" s="178">
        <v>270</v>
      </c>
      <c r="I467" s="172">
        <v>1336</v>
      </c>
      <c r="J467" s="177">
        <v>443</v>
      </c>
      <c r="K467" s="177">
        <v>553</v>
      </c>
      <c r="L467" s="178">
        <v>340</v>
      </c>
      <c r="M467" s="172">
        <v>1184</v>
      </c>
      <c r="N467" s="177">
        <v>343</v>
      </c>
      <c r="O467" s="177">
        <v>496</v>
      </c>
      <c r="P467" s="178">
        <v>345</v>
      </c>
    </row>
    <row r="468" spans="1:16" x14ac:dyDescent="0.3">
      <c r="A468" s="208">
        <v>41</v>
      </c>
      <c r="B468" s="176" t="s">
        <v>699</v>
      </c>
      <c r="C468" s="176">
        <v>41359</v>
      </c>
      <c r="D468" s="175" t="s">
        <v>714</v>
      </c>
      <c r="E468" s="172">
        <v>1023</v>
      </c>
      <c r="F468" s="177">
        <v>477</v>
      </c>
      <c r="G468" s="177">
        <v>277</v>
      </c>
      <c r="H468" s="178">
        <v>269</v>
      </c>
      <c r="I468" s="172">
        <v>1186</v>
      </c>
      <c r="J468" s="177">
        <v>485</v>
      </c>
      <c r="K468" s="177">
        <v>328</v>
      </c>
      <c r="L468" s="178">
        <v>373</v>
      </c>
      <c r="M468" s="172">
        <v>1134</v>
      </c>
      <c r="N468" s="177">
        <v>480</v>
      </c>
      <c r="O468" s="177">
        <v>326</v>
      </c>
      <c r="P468" s="178">
        <v>328</v>
      </c>
    </row>
    <row r="469" spans="1:16" x14ac:dyDescent="0.3">
      <c r="A469" s="208">
        <v>68</v>
      </c>
      <c r="B469" s="176" t="s">
        <v>918</v>
      </c>
      <c r="C469" s="176">
        <v>68500</v>
      </c>
      <c r="D469" s="175" t="s">
        <v>965</v>
      </c>
      <c r="E469" s="172">
        <v>1086</v>
      </c>
      <c r="F469" s="177">
        <v>238</v>
      </c>
      <c r="G469" s="177">
        <v>450</v>
      </c>
      <c r="H469" s="178">
        <v>398</v>
      </c>
      <c r="I469" s="172">
        <v>1200</v>
      </c>
      <c r="J469" s="177">
        <v>259</v>
      </c>
      <c r="K469" s="177">
        <v>501</v>
      </c>
      <c r="L469" s="178">
        <v>440</v>
      </c>
      <c r="M469" s="172">
        <v>1149</v>
      </c>
      <c r="N469" s="177">
        <v>250</v>
      </c>
      <c r="O469" s="177">
        <v>487</v>
      </c>
      <c r="P469" s="178">
        <v>412</v>
      </c>
    </row>
    <row r="470" spans="1:16" x14ac:dyDescent="0.3">
      <c r="A470" s="208">
        <v>66</v>
      </c>
      <c r="B470" s="176" t="s">
        <v>443</v>
      </c>
      <c r="C470" s="176">
        <v>66440</v>
      </c>
      <c r="D470" s="175" t="s">
        <v>912</v>
      </c>
      <c r="E470" s="172">
        <v>1128</v>
      </c>
      <c r="F470" s="177">
        <v>294</v>
      </c>
      <c r="G470" s="177">
        <v>377</v>
      </c>
      <c r="H470" s="178">
        <v>457</v>
      </c>
      <c r="I470" s="172">
        <v>1317</v>
      </c>
      <c r="J470" s="177">
        <v>428</v>
      </c>
      <c r="K470" s="177">
        <v>380</v>
      </c>
      <c r="L470" s="178">
        <v>509</v>
      </c>
      <c r="M470" s="172">
        <v>1174</v>
      </c>
      <c r="N470" s="177">
        <v>316</v>
      </c>
      <c r="O470" s="177">
        <v>351</v>
      </c>
      <c r="P470" s="178">
        <v>507</v>
      </c>
    </row>
    <row r="471" spans="1:16" x14ac:dyDescent="0.3">
      <c r="A471" s="208">
        <v>52</v>
      </c>
      <c r="B471" s="176" t="s">
        <v>180</v>
      </c>
      <c r="C471" s="176">
        <v>52683</v>
      </c>
      <c r="D471" s="175" t="s">
        <v>846</v>
      </c>
      <c r="E471" s="172">
        <v>984</v>
      </c>
      <c r="F471" s="177">
        <v>343</v>
      </c>
      <c r="G471" s="177">
        <v>284</v>
      </c>
      <c r="H471" s="178">
        <v>357</v>
      </c>
      <c r="I471" s="172">
        <v>1184</v>
      </c>
      <c r="J471" s="177">
        <v>363</v>
      </c>
      <c r="K471" s="177">
        <v>298</v>
      </c>
      <c r="L471" s="178">
        <v>523</v>
      </c>
      <c r="M471" s="172">
        <v>1148</v>
      </c>
      <c r="N471" s="177">
        <v>366</v>
      </c>
      <c r="O471" s="177">
        <v>281</v>
      </c>
      <c r="P471" s="178">
        <v>501</v>
      </c>
    </row>
    <row r="472" spans="1:16" x14ac:dyDescent="0.3">
      <c r="A472" s="208">
        <v>52</v>
      </c>
      <c r="B472" s="176" t="s">
        <v>180</v>
      </c>
      <c r="C472" s="176">
        <v>52612</v>
      </c>
      <c r="D472" s="175" t="s">
        <v>629</v>
      </c>
      <c r="E472" s="172">
        <v>1000</v>
      </c>
      <c r="F472" s="177">
        <v>380</v>
      </c>
      <c r="G472" s="177">
        <v>292</v>
      </c>
      <c r="H472" s="178">
        <v>328</v>
      </c>
      <c r="I472" s="172">
        <v>1192</v>
      </c>
      <c r="J472" s="177">
        <v>375</v>
      </c>
      <c r="K472" s="177">
        <v>284</v>
      </c>
      <c r="L472" s="178">
        <v>533</v>
      </c>
      <c r="M472" s="172">
        <v>1146</v>
      </c>
      <c r="N472" s="177">
        <v>377</v>
      </c>
      <c r="O472" s="177">
        <v>255</v>
      </c>
      <c r="P472" s="178">
        <v>514</v>
      </c>
    </row>
    <row r="473" spans="1:16" x14ac:dyDescent="0.3">
      <c r="A473" s="208">
        <v>15</v>
      </c>
      <c r="B473" s="176" t="s">
        <v>304</v>
      </c>
      <c r="C473" s="176">
        <v>15204</v>
      </c>
      <c r="D473" s="175" t="s">
        <v>324</v>
      </c>
      <c r="E473" s="172">
        <v>1179</v>
      </c>
      <c r="F473" s="177">
        <v>528</v>
      </c>
      <c r="G473" s="177">
        <v>534</v>
      </c>
      <c r="H473" s="178">
        <v>117</v>
      </c>
      <c r="I473" s="172">
        <v>1258</v>
      </c>
      <c r="J473" s="177">
        <v>574</v>
      </c>
      <c r="K473" s="177">
        <v>565</v>
      </c>
      <c r="L473" s="178">
        <v>119</v>
      </c>
      <c r="M473" s="172">
        <v>1137</v>
      </c>
      <c r="N473" s="177">
        <v>511</v>
      </c>
      <c r="O473" s="177">
        <v>519</v>
      </c>
      <c r="P473" s="178">
        <v>107</v>
      </c>
    </row>
    <row r="474" spans="1:16" x14ac:dyDescent="0.3">
      <c r="A474" s="208">
        <v>52</v>
      </c>
      <c r="B474" s="176" t="s">
        <v>180</v>
      </c>
      <c r="C474" s="176">
        <v>52317</v>
      </c>
      <c r="D474" s="175" t="s">
        <v>821</v>
      </c>
      <c r="E474" s="172">
        <v>930</v>
      </c>
      <c r="F474" s="177">
        <v>270</v>
      </c>
      <c r="G474" s="177">
        <v>365</v>
      </c>
      <c r="H474" s="178">
        <v>295</v>
      </c>
      <c r="I474" s="172">
        <v>1181</v>
      </c>
      <c r="J474" s="177">
        <v>284</v>
      </c>
      <c r="K474" s="177">
        <v>469</v>
      </c>
      <c r="L474" s="178">
        <v>428</v>
      </c>
      <c r="M474" s="172">
        <v>1103</v>
      </c>
      <c r="N474" s="177">
        <v>284</v>
      </c>
      <c r="O474" s="177">
        <v>436</v>
      </c>
      <c r="P474" s="178">
        <v>383</v>
      </c>
    </row>
    <row r="475" spans="1:16" x14ac:dyDescent="0.3">
      <c r="A475" s="208">
        <v>73</v>
      </c>
      <c r="B475" s="176" t="s">
        <v>1016</v>
      </c>
      <c r="C475" s="176">
        <v>73055</v>
      </c>
      <c r="D475" s="176" t="s">
        <v>1022</v>
      </c>
      <c r="E475" s="172">
        <v>995</v>
      </c>
      <c r="F475" s="177">
        <v>246</v>
      </c>
      <c r="G475" s="177">
        <v>537</v>
      </c>
      <c r="H475" s="178">
        <v>212</v>
      </c>
      <c r="I475" s="172">
        <v>1286</v>
      </c>
      <c r="J475" s="177">
        <v>381</v>
      </c>
      <c r="K475" s="177">
        <v>615</v>
      </c>
      <c r="L475" s="178">
        <v>290</v>
      </c>
      <c r="M475" s="172">
        <v>1131</v>
      </c>
      <c r="N475" s="177">
        <v>252</v>
      </c>
      <c r="O475" s="177">
        <v>604</v>
      </c>
      <c r="P475" s="178">
        <v>275</v>
      </c>
    </row>
    <row r="476" spans="1:16" x14ac:dyDescent="0.3">
      <c r="A476" s="208">
        <v>25</v>
      </c>
      <c r="B476" s="176" t="s">
        <v>558</v>
      </c>
      <c r="C476" s="176">
        <v>25718</v>
      </c>
      <c r="D476" s="175" t="s">
        <v>634</v>
      </c>
      <c r="E476" s="172">
        <v>1140</v>
      </c>
      <c r="F476" s="177">
        <v>200</v>
      </c>
      <c r="G476" s="177">
        <v>557</v>
      </c>
      <c r="H476" s="178">
        <v>383</v>
      </c>
      <c r="I476" s="172">
        <v>1396</v>
      </c>
      <c r="J476" s="177">
        <v>444</v>
      </c>
      <c r="K476" s="177">
        <v>555</v>
      </c>
      <c r="L476" s="178">
        <v>397</v>
      </c>
      <c r="M476" s="172">
        <v>1135</v>
      </c>
      <c r="N476" s="177">
        <v>201</v>
      </c>
      <c r="O476" s="177">
        <v>548</v>
      </c>
      <c r="P476" s="178">
        <v>386</v>
      </c>
    </row>
    <row r="477" spans="1:16" x14ac:dyDescent="0.3">
      <c r="A477" s="208">
        <v>15</v>
      </c>
      <c r="B477" s="176" t="s">
        <v>304</v>
      </c>
      <c r="C477" s="176">
        <v>15087</v>
      </c>
      <c r="D477" s="175" t="s">
        <v>309</v>
      </c>
      <c r="E477" s="172">
        <v>935</v>
      </c>
      <c r="F477" s="177">
        <v>194</v>
      </c>
      <c r="G477" s="177">
        <v>541</v>
      </c>
      <c r="H477" s="178">
        <v>200</v>
      </c>
      <c r="I477" s="172">
        <v>1367</v>
      </c>
      <c r="J477" s="177">
        <v>425</v>
      </c>
      <c r="K477" s="177">
        <v>706</v>
      </c>
      <c r="L477" s="178">
        <v>236</v>
      </c>
      <c r="M477" s="172">
        <v>1124</v>
      </c>
      <c r="N477" s="177">
        <v>195</v>
      </c>
      <c r="O477" s="177">
        <v>710</v>
      </c>
      <c r="P477" s="178">
        <v>219</v>
      </c>
    </row>
    <row r="478" spans="1:16" x14ac:dyDescent="0.3">
      <c r="A478" s="208">
        <v>15</v>
      </c>
      <c r="B478" s="176" t="s">
        <v>304</v>
      </c>
      <c r="C478" s="176">
        <v>15480</v>
      </c>
      <c r="D478" s="175" t="s">
        <v>359</v>
      </c>
      <c r="E478" s="172">
        <v>1167</v>
      </c>
      <c r="F478" s="177">
        <v>253</v>
      </c>
      <c r="G478" s="177">
        <v>780</v>
      </c>
      <c r="H478" s="178">
        <v>134</v>
      </c>
      <c r="I478" s="172">
        <v>1294</v>
      </c>
      <c r="J478" s="177">
        <v>371</v>
      </c>
      <c r="K478" s="177">
        <v>782</v>
      </c>
      <c r="L478" s="178">
        <v>141</v>
      </c>
      <c r="M478" s="172">
        <v>1111</v>
      </c>
      <c r="N478" s="177">
        <v>213</v>
      </c>
      <c r="O478" s="177">
        <v>758</v>
      </c>
      <c r="P478" s="178">
        <v>140</v>
      </c>
    </row>
    <row r="479" spans="1:16" x14ac:dyDescent="0.3">
      <c r="A479" s="208">
        <v>25</v>
      </c>
      <c r="B479" s="176" t="s">
        <v>558</v>
      </c>
      <c r="C479" s="176">
        <v>25658</v>
      </c>
      <c r="D479" s="175" t="s">
        <v>198</v>
      </c>
      <c r="E479" s="172">
        <v>1081</v>
      </c>
      <c r="F479" s="177">
        <v>161</v>
      </c>
      <c r="G479" s="177">
        <v>498</v>
      </c>
      <c r="H479" s="178">
        <v>422</v>
      </c>
      <c r="I479" s="172">
        <v>1288</v>
      </c>
      <c r="J479" s="177">
        <v>334</v>
      </c>
      <c r="K479" s="177">
        <v>500</v>
      </c>
      <c r="L479" s="178">
        <v>454</v>
      </c>
      <c r="M479" s="172">
        <v>1090</v>
      </c>
      <c r="N479" s="177">
        <v>167</v>
      </c>
      <c r="O479" s="177">
        <v>489</v>
      </c>
      <c r="P479" s="178">
        <v>434</v>
      </c>
    </row>
    <row r="480" spans="1:16" x14ac:dyDescent="0.3">
      <c r="A480" s="208">
        <v>68</v>
      </c>
      <c r="B480" s="176" t="s">
        <v>918</v>
      </c>
      <c r="C480" s="176">
        <v>68895</v>
      </c>
      <c r="D480" s="175" t="s">
        <v>992</v>
      </c>
      <c r="E480" s="172">
        <v>1032</v>
      </c>
      <c r="F480" s="177">
        <v>234</v>
      </c>
      <c r="G480" s="177">
        <v>510</v>
      </c>
      <c r="H480" s="178">
        <v>288</v>
      </c>
      <c r="I480" s="172">
        <v>1084</v>
      </c>
      <c r="J480" s="177">
        <v>221</v>
      </c>
      <c r="K480" s="177">
        <v>547</v>
      </c>
      <c r="L480" s="178">
        <v>316</v>
      </c>
      <c r="M480" s="172">
        <v>1108</v>
      </c>
      <c r="N480" s="177">
        <v>238</v>
      </c>
      <c r="O480" s="177">
        <v>554</v>
      </c>
      <c r="P480" s="178">
        <v>316</v>
      </c>
    </row>
    <row r="481" spans="1:16" x14ac:dyDescent="0.3">
      <c r="A481" s="208">
        <v>8</v>
      </c>
      <c r="B481" s="176" t="s">
        <v>233</v>
      </c>
      <c r="C481" s="176">
        <v>8421</v>
      </c>
      <c r="D481" s="175" t="s">
        <v>240</v>
      </c>
      <c r="E481" s="172">
        <v>970</v>
      </c>
      <c r="F481" s="177">
        <v>445</v>
      </c>
      <c r="G481" s="177">
        <v>313</v>
      </c>
      <c r="H481" s="178">
        <v>212</v>
      </c>
      <c r="I481" s="172">
        <v>1149</v>
      </c>
      <c r="J481" s="177">
        <v>460</v>
      </c>
      <c r="K481" s="177">
        <v>358</v>
      </c>
      <c r="L481" s="178">
        <v>331</v>
      </c>
      <c r="M481" s="172">
        <v>1029</v>
      </c>
      <c r="N481" s="177">
        <v>457</v>
      </c>
      <c r="O481" s="177">
        <v>319</v>
      </c>
      <c r="P481" s="178">
        <v>253</v>
      </c>
    </row>
    <row r="482" spans="1:16" x14ac:dyDescent="0.3">
      <c r="A482" s="208">
        <v>5</v>
      </c>
      <c r="B482" s="176" t="s">
        <v>107</v>
      </c>
      <c r="C482" s="176">
        <v>5120</v>
      </c>
      <c r="D482" s="175" t="s">
        <v>132</v>
      </c>
      <c r="E482" s="172">
        <v>1098</v>
      </c>
      <c r="F482" s="177">
        <v>476</v>
      </c>
      <c r="G482" s="177">
        <v>447</v>
      </c>
      <c r="H482" s="178">
        <v>175</v>
      </c>
      <c r="I482" s="172">
        <v>1264</v>
      </c>
      <c r="J482" s="177">
        <v>513</v>
      </c>
      <c r="K482" s="177">
        <v>524</v>
      </c>
      <c r="L482" s="178">
        <v>227</v>
      </c>
      <c r="M482" s="172">
        <v>1116</v>
      </c>
      <c r="N482" s="177">
        <v>391</v>
      </c>
      <c r="O482" s="177">
        <v>488</v>
      </c>
      <c r="P482" s="178">
        <v>237</v>
      </c>
    </row>
    <row r="483" spans="1:16" x14ac:dyDescent="0.3">
      <c r="A483" s="208">
        <v>23</v>
      </c>
      <c r="B483" s="176" t="s">
        <v>268</v>
      </c>
      <c r="C483" s="176">
        <v>23500</v>
      </c>
      <c r="D483" s="175" t="s">
        <v>543</v>
      </c>
      <c r="E483" s="172">
        <v>995</v>
      </c>
      <c r="F483" s="177">
        <v>449</v>
      </c>
      <c r="G483" s="177">
        <v>224</v>
      </c>
      <c r="H483" s="178">
        <v>322</v>
      </c>
      <c r="I483" s="172">
        <v>1156</v>
      </c>
      <c r="J483" s="177">
        <v>464</v>
      </c>
      <c r="K483" s="177">
        <v>294</v>
      </c>
      <c r="L483" s="178">
        <v>398</v>
      </c>
      <c r="M483" s="172">
        <v>1010</v>
      </c>
      <c r="N483" s="177">
        <v>462</v>
      </c>
      <c r="O483" s="177">
        <v>242</v>
      </c>
      <c r="P483" s="178">
        <v>306</v>
      </c>
    </row>
    <row r="484" spans="1:16" x14ac:dyDescent="0.3">
      <c r="A484" s="208">
        <v>66</v>
      </c>
      <c r="B484" s="176" t="s">
        <v>443</v>
      </c>
      <c r="C484" s="176">
        <v>66045</v>
      </c>
      <c r="D484" s="175" t="s">
        <v>906</v>
      </c>
      <c r="E484" s="172">
        <v>1186</v>
      </c>
      <c r="F484" s="177">
        <v>260</v>
      </c>
      <c r="G484" s="177">
        <v>490</v>
      </c>
      <c r="H484" s="178">
        <v>436</v>
      </c>
      <c r="I484" s="172">
        <v>1364</v>
      </c>
      <c r="J484" s="177">
        <v>481</v>
      </c>
      <c r="K484" s="177">
        <v>385</v>
      </c>
      <c r="L484" s="178">
        <v>498</v>
      </c>
      <c r="M484" s="172">
        <v>1100</v>
      </c>
      <c r="N484" s="177">
        <v>269</v>
      </c>
      <c r="O484" s="177">
        <v>331</v>
      </c>
      <c r="P484" s="178">
        <v>500</v>
      </c>
    </row>
    <row r="485" spans="1:16" x14ac:dyDescent="0.3">
      <c r="A485" s="208">
        <v>73</v>
      </c>
      <c r="B485" s="176" t="s">
        <v>1016</v>
      </c>
      <c r="C485" s="176">
        <v>73148</v>
      </c>
      <c r="D485" s="175" t="s">
        <v>1025</v>
      </c>
      <c r="E485" s="172">
        <v>1064</v>
      </c>
      <c r="F485" s="177">
        <v>268</v>
      </c>
      <c r="G485" s="177">
        <v>432</v>
      </c>
      <c r="H485" s="178">
        <v>364</v>
      </c>
      <c r="I485" s="172">
        <v>1210</v>
      </c>
      <c r="J485" s="177">
        <v>364</v>
      </c>
      <c r="K485" s="177">
        <v>445</v>
      </c>
      <c r="L485" s="178">
        <v>401</v>
      </c>
      <c r="M485" s="172">
        <v>1071</v>
      </c>
      <c r="N485" s="177">
        <v>268</v>
      </c>
      <c r="O485" s="177">
        <v>429</v>
      </c>
      <c r="P485" s="178">
        <v>374</v>
      </c>
    </row>
    <row r="486" spans="1:16" x14ac:dyDescent="0.3">
      <c r="A486" s="208">
        <v>44</v>
      </c>
      <c r="B486" s="176" t="s">
        <v>734</v>
      </c>
      <c r="C486" s="176">
        <v>44855</v>
      </c>
      <c r="D486" s="175" t="s">
        <v>747</v>
      </c>
      <c r="E486" s="172">
        <v>898</v>
      </c>
      <c r="F486" s="177">
        <v>198</v>
      </c>
      <c r="G486" s="177">
        <v>499</v>
      </c>
      <c r="H486" s="178">
        <v>201</v>
      </c>
      <c r="I486" s="172">
        <v>1114</v>
      </c>
      <c r="J486" s="177">
        <v>242</v>
      </c>
      <c r="K486" s="177">
        <v>627</v>
      </c>
      <c r="L486" s="178">
        <v>245</v>
      </c>
      <c r="M486" s="172">
        <v>1070</v>
      </c>
      <c r="N486" s="177">
        <v>239</v>
      </c>
      <c r="O486" s="177">
        <v>611</v>
      </c>
      <c r="P486" s="178">
        <v>220</v>
      </c>
    </row>
    <row r="487" spans="1:16" x14ac:dyDescent="0.3">
      <c r="A487" s="208">
        <v>47</v>
      </c>
      <c r="B487" s="176" t="s">
        <v>748</v>
      </c>
      <c r="C487" s="176">
        <v>47707</v>
      </c>
      <c r="D487" s="175" t="s">
        <v>771</v>
      </c>
      <c r="E487" s="172">
        <v>928</v>
      </c>
      <c r="F487" s="177">
        <v>395</v>
      </c>
      <c r="G487" s="177">
        <v>271</v>
      </c>
      <c r="H487" s="178">
        <v>262</v>
      </c>
      <c r="I487" s="172">
        <v>1137</v>
      </c>
      <c r="J487" s="177">
        <v>428</v>
      </c>
      <c r="K487" s="177">
        <v>362</v>
      </c>
      <c r="L487" s="178">
        <v>347</v>
      </c>
      <c r="M487" s="172">
        <v>1025</v>
      </c>
      <c r="N487" s="177">
        <v>409</v>
      </c>
      <c r="O487" s="177">
        <v>333</v>
      </c>
      <c r="P487" s="178">
        <v>283</v>
      </c>
    </row>
    <row r="488" spans="1:16" x14ac:dyDescent="0.3">
      <c r="A488" s="208">
        <v>5</v>
      </c>
      <c r="B488" s="176" t="s">
        <v>107</v>
      </c>
      <c r="C488" s="176">
        <v>5310</v>
      </c>
      <c r="D488" s="175" t="s">
        <v>159</v>
      </c>
      <c r="E488" s="172">
        <v>1043</v>
      </c>
      <c r="F488" s="177">
        <v>186</v>
      </c>
      <c r="G488" s="177">
        <v>608</v>
      </c>
      <c r="H488" s="178">
        <v>249</v>
      </c>
      <c r="I488" s="172">
        <v>1130</v>
      </c>
      <c r="J488" s="177">
        <v>207</v>
      </c>
      <c r="K488" s="177">
        <v>647</v>
      </c>
      <c r="L488" s="178">
        <v>276</v>
      </c>
      <c r="M488" s="172">
        <v>1073</v>
      </c>
      <c r="N488" s="177">
        <v>194</v>
      </c>
      <c r="O488" s="177">
        <v>619</v>
      </c>
      <c r="P488" s="178">
        <v>260</v>
      </c>
    </row>
    <row r="489" spans="1:16" x14ac:dyDescent="0.3">
      <c r="A489" s="208">
        <v>76</v>
      </c>
      <c r="B489" s="176" t="s">
        <v>1062</v>
      </c>
      <c r="C489" s="176">
        <v>76250</v>
      </c>
      <c r="D489" s="175" t="s">
        <v>1077</v>
      </c>
      <c r="E489" s="172">
        <v>1021</v>
      </c>
      <c r="F489" s="177">
        <v>283</v>
      </c>
      <c r="G489" s="177">
        <v>517</v>
      </c>
      <c r="H489" s="178">
        <v>221</v>
      </c>
      <c r="I489" s="172">
        <v>1103</v>
      </c>
      <c r="J489" s="177">
        <v>297</v>
      </c>
      <c r="K489" s="177">
        <v>538</v>
      </c>
      <c r="L489" s="178">
        <v>268</v>
      </c>
      <c r="M489" s="172">
        <v>1050</v>
      </c>
      <c r="N489" s="177">
        <v>290</v>
      </c>
      <c r="O489" s="177">
        <v>522</v>
      </c>
      <c r="P489" s="178">
        <v>238</v>
      </c>
    </row>
    <row r="490" spans="1:16" x14ac:dyDescent="0.3">
      <c r="A490" s="208">
        <v>19</v>
      </c>
      <c r="B490" s="176" t="s">
        <v>467</v>
      </c>
      <c r="C490" s="176">
        <v>19050</v>
      </c>
      <c r="D490" s="175" t="s">
        <v>122</v>
      </c>
      <c r="E490" s="172">
        <v>831</v>
      </c>
      <c r="F490" s="177">
        <v>535</v>
      </c>
      <c r="G490" s="177">
        <v>122</v>
      </c>
      <c r="H490" s="178">
        <v>174</v>
      </c>
      <c r="I490" s="172">
        <v>1115</v>
      </c>
      <c r="J490" s="177">
        <v>555</v>
      </c>
      <c r="K490" s="177">
        <v>188</v>
      </c>
      <c r="L490" s="178">
        <v>372</v>
      </c>
      <c r="M490" s="172">
        <v>1052</v>
      </c>
      <c r="N490" s="177">
        <v>562</v>
      </c>
      <c r="O490" s="177">
        <v>145</v>
      </c>
      <c r="P490" s="178">
        <v>345</v>
      </c>
    </row>
    <row r="491" spans="1:16" x14ac:dyDescent="0.3">
      <c r="A491" s="208">
        <v>76</v>
      </c>
      <c r="B491" s="176" t="s">
        <v>1062</v>
      </c>
      <c r="C491" s="176">
        <v>76041</v>
      </c>
      <c r="D491" s="175" t="s">
        <v>1066</v>
      </c>
      <c r="E491" s="172">
        <v>1128</v>
      </c>
      <c r="F491" s="177">
        <v>296</v>
      </c>
      <c r="G491" s="177">
        <v>544</v>
      </c>
      <c r="H491" s="178">
        <v>288</v>
      </c>
      <c r="I491" s="172">
        <v>1146</v>
      </c>
      <c r="J491" s="177">
        <v>309</v>
      </c>
      <c r="K491" s="177">
        <v>533</v>
      </c>
      <c r="L491" s="178">
        <v>304</v>
      </c>
      <c r="M491" s="172">
        <v>1045</v>
      </c>
      <c r="N491" s="177">
        <v>303</v>
      </c>
      <c r="O491" s="177">
        <v>469</v>
      </c>
      <c r="P491" s="178">
        <v>273</v>
      </c>
    </row>
    <row r="492" spans="1:16" x14ac:dyDescent="0.3">
      <c r="A492" s="208">
        <v>25</v>
      </c>
      <c r="B492" s="176" t="s">
        <v>558</v>
      </c>
      <c r="C492" s="176">
        <v>25123</v>
      </c>
      <c r="D492" s="175" t="s">
        <v>568</v>
      </c>
      <c r="E492" s="172">
        <v>1067</v>
      </c>
      <c r="F492" s="177">
        <v>159</v>
      </c>
      <c r="G492" s="177">
        <v>609</v>
      </c>
      <c r="H492" s="178">
        <v>299</v>
      </c>
      <c r="I492" s="172">
        <v>1214</v>
      </c>
      <c r="J492" s="177">
        <v>256</v>
      </c>
      <c r="K492" s="177">
        <v>650</v>
      </c>
      <c r="L492" s="178">
        <v>308</v>
      </c>
      <c r="M492" s="172">
        <v>1055</v>
      </c>
      <c r="N492" s="177">
        <v>165</v>
      </c>
      <c r="O492" s="177">
        <v>601</v>
      </c>
      <c r="P492" s="178">
        <v>289</v>
      </c>
    </row>
    <row r="493" spans="1:16" x14ac:dyDescent="0.3">
      <c r="A493" s="208">
        <v>15</v>
      </c>
      <c r="B493" s="176" t="s">
        <v>304</v>
      </c>
      <c r="C493" s="176">
        <v>15693</v>
      </c>
      <c r="D493" s="175" t="s">
        <v>390</v>
      </c>
      <c r="E493" s="172">
        <v>1026</v>
      </c>
      <c r="F493" s="177">
        <v>408</v>
      </c>
      <c r="G493" s="177">
        <v>378</v>
      </c>
      <c r="H493" s="178">
        <v>240</v>
      </c>
      <c r="I493" s="172">
        <v>1314</v>
      </c>
      <c r="J493" s="177">
        <v>594</v>
      </c>
      <c r="K493" s="177">
        <v>448</v>
      </c>
      <c r="L493" s="178">
        <v>272</v>
      </c>
      <c r="M493" s="172">
        <v>1054</v>
      </c>
      <c r="N493" s="177">
        <v>380</v>
      </c>
      <c r="O493" s="177">
        <v>416</v>
      </c>
      <c r="P493" s="178">
        <v>258</v>
      </c>
    </row>
    <row r="494" spans="1:16" x14ac:dyDescent="0.3">
      <c r="A494" s="208">
        <v>25</v>
      </c>
      <c r="B494" s="176" t="s">
        <v>558</v>
      </c>
      <c r="C494" s="176">
        <v>25645</v>
      </c>
      <c r="D494" s="175" t="s">
        <v>630</v>
      </c>
      <c r="E494" s="172">
        <v>1024</v>
      </c>
      <c r="F494" s="177">
        <v>150</v>
      </c>
      <c r="G494" s="177">
        <v>630</v>
      </c>
      <c r="H494" s="178">
        <v>244</v>
      </c>
      <c r="I494" s="172">
        <v>1283</v>
      </c>
      <c r="J494" s="177">
        <v>381</v>
      </c>
      <c r="K494" s="177">
        <v>628</v>
      </c>
      <c r="L494" s="178">
        <v>274</v>
      </c>
      <c r="M494" s="172">
        <v>1045</v>
      </c>
      <c r="N494" s="177">
        <v>186</v>
      </c>
      <c r="O494" s="177">
        <v>605</v>
      </c>
      <c r="P494" s="178">
        <v>254</v>
      </c>
    </row>
    <row r="495" spans="1:16" x14ac:dyDescent="0.3">
      <c r="A495" s="208">
        <v>19</v>
      </c>
      <c r="B495" s="176" t="s">
        <v>467</v>
      </c>
      <c r="C495" s="176">
        <v>19809</v>
      </c>
      <c r="D495" s="175" t="s">
        <v>500</v>
      </c>
      <c r="E495" s="172">
        <v>781</v>
      </c>
      <c r="F495" s="177">
        <v>581</v>
      </c>
      <c r="G495" s="177">
        <v>78</v>
      </c>
      <c r="H495" s="178">
        <v>122</v>
      </c>
      <c r="I495" s="172">
        <v>1064</v>
      </c>
      <c r="J495" s="177">
        <v>646</v>
      </c>
      <c r="K495" s="177">
        <v>91</v>
      </c>
      <c r="L495" s="178">
        <v>327</v>
      </c>
      <c r="M495" s="172">
        <v>1034</v>
      </c>
      <c r="N495" s="177">
        <v>638</v>
      </c>
      <c r="O495" s="177">
        <v>99</v>
      </c>
      <c r="P495" s="178">
        <v>297</v>
      </c>
    </row>
    <row r="496" spans="1:16" x14ac:dyDescent="0.3">
      <c r="A496" s="208">
        <v>47</v>
      </c>
      <c r="B496" s="176" t="s">
        <v>748</v>
      </c>
      <c r="C496" s="176">
        <v>47030</v>
      </c>
      <c r="D496" s="175" t="s">
        <v>750</v>
      </c>
      <c r="E496" s="172">
        <v>1093</v>
      </c>
      <c r="F496" s="177">
        <v>240</v>
      </c>
      <c r="G496" s="177">
        <v>680</v>
      </c>
      <c r="H496" s="178">
        <v>173</v>
      </c>
      <c r="I496" s="172">
        <v>1174</v>
      </c>
      <c r="J496" s="177">
        <v>259</v>
      </c>
      <c r="K496" s="177">
        <v>649</v>
      </c>
      <c r="L496" s="178">
        <v>266</v>
      </c>
      <c r="M496" s="172">
        <v>999</v>
      </c>
      <c r="N496" s="177">
        <v>235</v>
      </c>
      <c r="O496" s="177">
        <v>561</v>
      </c>
      <c r="P496" s="178">
        <v>203</v>
      </c>
    </row>
    <row r="497" spans="1:16" x14ac:dyDescent="0.3">
      <c r="A497" s="208">
        <v>27</v>
      </c>
      <c r="B497" s="176" t="s">
        <v>669</v>
      </c>
      <c r="C497" s="176">
        <v>27205</v>
      </c>
      <c r="D497" s="175" t="s">
        <v>681</v>
      </c>
      <c r="E497" s="172">
        <v>860</v>
      </c>
      <c r="F497" s="177">
        <v>338</v>
      </c>
      <c r="G497" s="177">
        <v>248</v>
      </c>
      <c r="H497" s="178">
        <v>274</v>
      </c>
      <c r="I497" s="172">
        <v>1087</v>
      </c>
      <c r="J497" s="177">
        <v>352</v>
      </c>
      <c r="K497" s="177">
        <v>272</v>
      </c>
      <c r="L497" s="178">
        <v>463</v>
      </c>
      <c r="M497" s="172">
        <v>1015</v>
      </c>
      <c r="N497" s="177">
        <v>353</v>
      </c>
      <c r="O497" s="177">
        <v>246</v>
      </c>
      <c r="P497" s="178">
        <v>416</v>
      </c>
    </row>
    <row r="498" spans="1:16" x14ac:dyDescent="0.3">
      <c r="A498" s="208">
        <v>20</v>
      </c>
      <c r="B498" s="176" t="s">
        <v>504</v>
      </c>
      <c r="C498" s="176">
        <v>20032</v>
      </c>
      <c r="D498" s="175" t="s">
        <v>508</v>
      </c>
      <c r="E498" s="172">
        <v>797</v>
      </c>
      <c r="F498" s="177">
        <v>340</v>
      </c>
      <c r="G498" s="177">
        <v>304</v>
      </c>
      <c r="H498" s="178">
        <v>153</v>
      </c>
      <c r="I498" s="172">
        <v>1068</v>
      </c>
      <c r="J498" s="177">
        <v>353</v>
      </c>
      <c r="K498" s="177">
        <v>390</v>
      </c>
      <c r="L498" s="178">
        <v>325</v>
      </c>
      <c r="M498" s="172">
        <v>1053</v>
      </c>
      <c r="N498" s="177">
        <v>355</v>
      </c>
      <c r="O498" s="177">
        <v>380</v>
      </c>
      <c r="P498" s="178">
        <v>318</v>
      </c>
    </row>
    <row r="499" spans="1:16" x14ac:dyDescent="0.3">
      <c r="A499" s="208">
        <v>73</v>
      </c>
      <c r="B499" s="176" t="s">
        <v>1016</v>
      </c>
      <c r="C499" s="176">
        <v>73624</v>
      </c>
      <c r="D499" s="175" t="s">
        <v>1054</v>
      </c>
      <c r="E499" s="172">
        <v>981</v>
      </c>
      <c r="F499" s="177">
        <v>489</v>
      </c>
      <c r="G499" s="177">
        <v>211</v>
      </c>
      <c r="H499" s="178">
        <v>281</v>
      </c>
      <c r="I499" s="172">
        <v>1171</v>
      </c>
      <c r="J499" s="177">
        <v>670</v>
      </c>
      <c r="K499" s="177">
        <v>184</v>
      </c>
      <c r="L499" s="178">
        <v>317</v>
      </c>
      <c r="M499" s="172">
        <v>1037</v>
      </c>
      <c r="N499" s="177">
        <v>526</v>
      </c>
      <c r="O499" s="177">
        <v>216</v>
      </c>
      <c r="P499" s="178">
        <v>295</v>
      </c>
    </row>
    <row r="500" spans="1:16" x14ac:dyDescent="0.3">
      <c r="A500" s="208">
        <v>41</v>
      </c>
      <c r="B500" s="176" t="s">
        <v>699</v>
      </c>
      <c r="C500" s="176">
        <v>41797</v>
      </c>
      <c r="D500" s="175" t="s">
        <v>728</v>
      </c>
      <c r="E500" s="172">
        <v>925</v>
      </c>
      <c r="F500" s="177">
        <v>201</v>
      </c>
      <c r="G500" s="177">
        <v>477</v>
      </c>
      <c r="H500" s="178">
        <v>247</v>
      </c>
      <c r="I500" s="172">
        <v>1022</v>
      </c>
      <c r="J500" s="177">
        <v>198</v>
      </c>
      <c r="K500" s="177">
        <v>517</v>
      </c>
      <c r="L500" s="178">
        <v>307</v>
      </c>
      <c r="M500" s="172">
        <v>1034</v>
      </c>
      <c r="N500" s="177">
        <v>194</v>
      </c>
      <c r="O500" s="177">
        <v>556</v>
      </c>
      <c r="P500" s="178">
        <v>284</v>
      </c>
    </row>
    <row r="501" spans="1:16" x14ac:dyDescent="0.3">
      <c r="A501" s="208">
        <v>41</v>
      </c>
      <c r="B501" s="176" t="s">
        <v>699</v>
      </c>
      <c r="C501" s="176">
        <v>41020</v>
      </c>
      <c r="D501" s="175" t="s">
        <v>704</v>
      </c>
      <c r="E501" s="172">
        <v>991</v>
      </c>
      <c r="F501" s="177">
        <v>398</v>
      </c>
      <c r="G501" s="177">
        <v>185</v>
      </c>
      <c r="H501" s="178">
        <v>408</v>
      </c>
      <c r="I501" s="172">
        <v>1053</v>
      </c>
      <c r="J501" s="177">
        <v>378</v>
      </c>
      <c r="K501" s="177">
        <v>241</v>
      </c>
      <c r="L501" s="178">
        <v>434</v>
      </c>
      <c r="M501" s="172">
        <v>1026</v>
      </c>
      <c r="N501" s="177">
        <v>382</v>
      </c>
      <c r="O501" s="177">
        <v>240</v>
      </c>
      <c r="P501" s="178">
        <v>404</v>
      </c>
    </row>
    <row r="502" spans="1:16" x14ac:dyDescent="0.3">
      <c r="A502" s="208">
        <v>20</v>
      </c>
      <c r="B502" s="176" t="s">
        <v>504</v>
      </c>
      <c r="C502" s="176">
        <v>20570</v>
      </c>
      <c r="D502" s="175" t="s">
        <v>523</v>
      </c>
      <c r="E502" s="172">
        <v>931</v>
      </c>
      <c r="F502" s="177">
        <v>482</v>
      </c>
      <c r="G502" s="177">
        <v>185</v>
      </c>
      <c r="H502" s="178">
        <v>264</v>
      </c>
      <c r="I502" s="172">
        <v>1058</v>
      </c>
      <c r="J502" s="177">
        <v>499</v>
      </c>
      <c r="K502" s="177">
        <v>195</v>
      </c>
      <c r="L502" s="178">
        <v>364</v>
      </c>
      <c r="M502" s="172">
        <v>982</v>
      </c>
      <c r="N502" s="177">
        <v>502</v>
      </c>
      <c r="O502" s="177">
        <v>187</v>
      </c>
      <c r="P502" s="178">
        <v>293</v>
      </c>
    </row>
    <row r="503" spans="1:16" x14ac:dyDescent="0.3">
      <c r="A503" s="208">
        <v>5</v>
      </c>
      <c r="B503" s="176" t="s">
        <v>107</v>
      </c>
      <c r="C503" s="176">
        <v>5138</v>
      </c>
      <c r="D503" s="175" t="s">
        <v>136</v>
      </c>
      <c r="E503" s="172">
        <v>1081</v>
      </c>
      <c r="F503" s="177">
        <v>351</v>
      </c>
      <c r="G503" s="177">
        <v>481</v>
      </c>
      <c r="H503" s="178">
        <v>249</v>
      </c>
      <c r="I503" s="172">
        <v>1130</v>
      </c>
      <c r="J503" s="177">
        <v>369</v>
      </c>
      <c r="K503" s="177">
        <v>500</v>
      </c>
      <c r="L503" s="178">
        <v>261</v>
      </c>
      <c r="M503" s="172">
        <v>1044</v>
      </c>
      <c r="N503" s="177">
        <v>299</v>
      </c>
      <c r="O503" s="177">
        <v>489</v>
      </c>
      <c r="P503" s="178">
        <v>256</v>
      </c>
    </row>
    <row r="504" spans="1:16" x14ac:dyDescent="0.3">
      <c r="A504" s="208">
        <v>19</v>
      </c>
      <c r="B504" s="176" t="s">
        <v>467</v>
      </c>
      <c r="C504" s="176">
        <v>19824</v>
      </c>
      <c r="D504" s="175" t="s">
        <v>502</v>
      </c>
      <c r="E504" s="172">
        <v>852</v>
      </c>
      <c r="F504" s="177">
        <v>392</v>
      </c>
      <c r="G504" s="177">
        <v>331</v>
      </c>
      <c r="H504" s="178">
        <v>129</v>
      </c>
      <c r="I504" s="172">
        <v>1073</v>
      </c>
      <c r="J504" s="177">
        <v>417</v>
      </c>
      <c r="K504" s="177">
        <v>433</v>
      </c>
      <c r="L504" s="178">
        <v>223</v>
      </c>
      <c r="M504" s="172">
        <v>1032</v>
      </c>
      <c r="N504" s="177">
        <v>413</v>
      </c>
      <c r="O504" s="177">
        <v>412</v>
      </c>
      <c r="P504" s="178">
        <v>207</v>
      </c>
    </row>
    <row r="505" spans="1:16" x14ac:dyDescent="0.3">
      <c r="A505" s="208">
        <v>15</v>
      </c>
      <c r="B505" s="176" t="s">
        <v>304</v>
      </c>
      <c r="C505" s="176">
        <v>15755</v>
      </c>
      <c r="D505" s="175" t="s">
        <v>396</v>
      </c>
      <c r="E505" s="172">
        <v>978</v>
      </c>
      <c r="F505" s="177">
        <v>182</v>
      </c>
      <c r="G505" s="177">
        <v>711</v>
      </c>
      <c r="H505" s="178">
        <v>85</v>
      </c>
      <c r="I505" s="172">
        <v>1352</v>
      </c>
      <c r="J505" s="177">
        <v>383</v>
      </c>
      <c r="K505" s="177">
        <v>853</v>
      </c>
      <c r="L505" s="178">
        <v>116</v>
      </c>
      <c r="M505" s="172">
        <v>1038</v>
      </c>
      <c r="N505" s="177">
        <v>188</v>
      </c>
      <c r="O505" s="177">
        <v>743</v>
      </c>
      <c r="P505" s="178">
        <v>107</v>
      </c>
    </row>
    <row r="506" spans="1:16" x14ac:dyDescent="0.3">
      <c r="A506" s="208">
        <v>23</v>
      </c>
      <c r="B506" s="176" t="s">
        <v>268</v>
      </c>
      <c r="C506" s="176">
        <v>23815</v>
      </c>
      <c r="D506" s="176" t="s">
        <v>556</v>
      </c>
      <c r="E506" s="172">
        <v>895</v>
      </c>
      <c r="F506" s="177">
        <v>537</v>
      </c>
      <c r="G506" s="177">
        <v>116</v>
      </c>
      <c r="H506" s="178">
        <v>242</v>
      </c>
      <c r="I506" s="172">
        <v>1110</v>
      </c>
      <c r="J506" s="177">
        <v>563</v>
      </c>
      <c r="K506" s="177">
        <v>184</v>
      </c>
      <c r="L506" s="178">
        <v>363</v>
      </c>
      <c r="M506" s="172">
        <v>963</v>
      </c>
      <c r="N506" s="177">
        <v>539</v>
      </c>
      <c r="O506" s="177">
        <v>144</v>
      </c>
      <c r="P506" s="178">
        <v>280</v>
      </c>
    </row>
    <row r="507" spans="1:16" x14ac:dyDescent="0.3">
      <c r="A507" s="208">
        <v>41</v>
      </c>
      <c r="B507" s="176" t="s">
        <v>699</v>
      </c>
      <c r="C507" s="176">
        <v>41807</v>
      </c>
      <c r="D507" s="175" t="s">
        <v>731</v>
      </c>
      <c r="E507" s="172">
        <v>927</v>
      </c>
      <c r="F507" s="177">
        <v>319</v>
      </c>
      <c r="G507" s="177">
        <v>255</v>
      </c>
      <c r="H507" s="178">
        <v>353</v>
      </c>
      <c r="I507" s="172">
        <v>1075</v>
      </c>
      <c r="J507" s="177">
        <v>324</v>
      </c>
      <c r="K507" s="177">
        <v>329</v>
      </c>
      <c r="L507" s="178">
        <v>422</v>
      </c>
      <c r="M507" s="172">
        <v>1007</v>
      </c>
      <c r="N507" s="177">
        <v>320</v>
      </c>
      <c r="O507" s="177">
        <v>302</v>
      </c>
      <c r="P507" s="178">
        <v>385</v>
      </c>
    </row>
    <row r="508" spans="1:16" x14ac:dyDescent="0.3">
      <c r="A508" s="208">
        <v>73</v>
      </c>
      <c r="B508" s="176" t="s">
        <v>1016</v>
      </c>
      <c r="C508" s="176">
        <v>73067</v>
      </c>
      <c r="D508" s="175" t="s">
        <v>1023</v>
      </c>
      <c r="E508" s="172">
        <v>953</v>
      </c>
      <c r="F508" s="177">
        <v>404</v>
      </c>
      <c r="G508" s="177">
        <v>394</v>
      </c>
      <c r="H508" s="178">
        <v>155</v>
      </c>
      <c r="I508" s="172">
        <v>1085</v>
      </c>
      <c r="J508" s="177">
        <v>436</v>
      </c>
      <c r="K508" s="177">
        <v>445</v>
      </c>
      <c r="L508" s="178">
        <v>204</v>
      </c>
      <c r="M508" s="172">
        <v>1024</v>
      </c>
      <c r="N508" s="177">
        <v>433</v>
      </c>
      <c r="O508" s="177">
        <v>404</v>
      </c>
      <c r="P508" s="178">
        <v>187</v>
      </c>
    </row>
    <row r="509" spans="1:16" x14ac:dyDescent="0.3">
      <c r="A509" s="208">
        <v>27</v>
      </c>
      <c r="B509" s="176" t="s">
        <v>669</v>
      </c>
      <c r="C509" s="176">
        <v>27615</v>
      </c>
      <c r="D509" s="175" t="s">
        <v>442</v>
      </c>
      <c r="E509" s="172">
        <v>759</v>
      </c>
      <c r="F509" s="177">
        <v>384</v>
      </c>
      <c r="G509" s="177">
        <v>161</v>
      </c>
      <c r="H509" s="178">
        <v>214</v>
      </c>
      <c r="I509" s="172">
        <v>997</v>
      </c>
      <c r="J509" s="177">
        <v>376</v>
      </c>
      <c r="K509" s="177">
        <v>175</v>
      </c>
      <c r="L509" s="178">
        <v>446</v>
      </c>
      <c r="M509" s="172">
        <v>906</v>
      </c>
      <c r="N509" s="177">
        <v>418</v>
      </c>
      <c r="O509" s="177">
        <v>172</v>
      </c>
      <c r="P509" s="178">
        <v>316</v>
      </c>
    </row>
    <row r="510" spans="1:16" x14ac:dyDescent="0.3">
      <c r="A510" s="208">
        <v>73</v>
      </c>
      <c r="B510" s="176" t="s">
        <v>1016</v>
      </c>
      <c r="C510" s="176">
        <v>73616</v>
      </c>
      <c r="D510" s="175" t="s">
        <v>1052</v>
      </c>
      <c r="E510" s="172">
        <v>818</v>
      </c>
      <c r="F510" s="177">
        <v>524</v>
      </c>
      <c r="G510" s="177">
        <v>100</v>
      </c>
      <c r="H510" s="178">
        <v>194</v>
      </c>
      <c r="I510" s="172">
        <v>1117</v>
      </c>
      <c r="J510" s="177">
        <v>623</v>
      </c>
      <c r="K510" s="177">
        <v>127</v>
      </c>
      <c r="L510" s="178">
        <v>367</v>
      </c>
      <c r="M510" s="172">
        <v>964</v>
      </c>
      <c r="N510" s="177">
        <v>544</v>
      </c>
      <c r="O510" s="177">
        <v>122</v>
      </c>
      <c r="P510" s="178">
        <v>298</v>
      </c>
    </row>
    <row r="511" spans="1:16" x14ac:dyDescent="0.3">
      <c r="A511" s="208">
        <v>41</v>
      </c>
      <c r="B511" s="176" t="s">
        <v>699</v>
      </c>
      <c r="C511" s="176">
        <v>41770</v>
      </c>
      <c r="D511" s="175" t="s">
        <v>726</v>
      </c>
      <c r="E511" s="172">
        <v>939</v>
      </c>
      <c r="F511" s="177">
        <v>351</v>
      </c>
      <c r="G511" s="177">
        <v>194</v>
      </c>
      <c r="H511" s="178">
        <v>394</v>
      </c>
      <c r="I511" s="172">
        <v>1051</v>
      </c>
      <c r="J511" s="177">
        <v>358</v>
      </c>
      <c r="K511" s="177">
        <v>212</v>
      </c>
      <c r="L511" s="178">
        <v>481</v>
      </c>
      <c r="M511" s="172">
        <v>1018</v>
      </c>
      <c r="N511" s="177">
        <v>351</v>
      </c>
      <c r="O511" s="177">
        <v>200</v>
      </c>
      <c r="P511" s="178">
        <v>467</v>
      </c>
    </row>
    <row r="512" spans="1:16" x14ac:dyDescent="0.3">
      <c r="A512" s="208">
        <v>5</v>
      </c>
      <c r="B512" s="176" t="s">
        <v>107</v>
      </c>
      <c r="C512" s="176">
        <v>5093</v>
      </c>
      <c r="D512" s="175" t="s">
        <v>128</v>
      </c>
      <c r="E512" s="172">
        <v>967</v>
      </c>
      <c r="F512" s="177">
        <v>317</v>
      </c>
      <c r="G512" s="177">
        <v>447</v>
      </c>
      <c r="H512" s="178">
        <v>203</v>
      </c>
      <c r="I512" s="172">
        <v>1062</v>
      </c>
      <c r="J512" s="177">
        <v>325</v>
      </c>
      <c r="K512" s="177">
        <v>460</v>
      </c>
      <c r="L512" s="178">
        <v>277</v>
      </c>
      <c r="M512" s="172">
        <v>1016</v>
      </c>
      <c r="N512" s="177">
        <v>289</v>
      </c>
      <c r="O512" s="177">
        <v>464</v>
      </c>
      <c r="P512" s="178">
        <v>263</v>
      </c>
    </row>
    <row r="513" spans="1:16" x14ac:dyDescent="0.3">
      <c r="A513" s="208">
        <v>47</v>
      </c>
      <c r="B513" s="176" t="s">
        <v>748</v>
      </c>
      <c r="C513" s="176">
        <v>47268</v>
      </c>
      <c r="D513" s="175" t="s">
        <v>758</v>
      </c>
      <c r="E513" s="172">
        <v>962</v>
      </c>
      <c r="F513" s="177">
        <v>369</v>
      </c>
      <c r="G513" s="177">
        <v>488</v>
      </c>
      <c r="H513" s="178">
        <v>105</v>
      </c>
      <c r="I513" s="172">
        <v>1147</v>
      </c>
      <c r="J513" s="177">
        <v>395</v>
      </c>
      <c r="K513" s="177">
        <v>519</v>
      </c>
      <c r="L513" s="178">
        <v>233</v>
      </c>
      <c r="M513" s="172">
        <v>945</v>
      </c>
      <c r="N513" s="177">
        <v>371</v>
      </c>
      <c r="O513" s="177">
        <v>421</v>
      </c>
      <c r="P513" s="178">
        <v>153</v>
      </c>
    </row>
    <row r="514" spans="1:16" x14ac:dyDescent="0.3">
      <c r="A514" s="208">
        <v>25</v>
      </c>
      <c r="B514" s="176" t="s">
        <v>558</v>
      </c>
      <c r="C514" s="176">
        <v>25297</v>
      </c>
      <c r="D514" s="175" t="s">
        <v>591</v>
      </c>
      <c r="E514" s="172">
        <v>992</v>
      </c>
      <c r="F514" s="177">
        <v>275</v>
      </c>
      <c r="G514" s="177">
        <v>342</v>
      </c>
      <c r="H514" s="178">
        <v>375</v>
      </c>
      <c r="I514" s="172">
        <v>1120</v>
      </c>
      <c r="J514" s="177">
        <v>369</v>
      </c>
      <c r="K514" s="177">
        <v>351</v>
      </c>
      <c r="L514" s="178">
        <v>400</v>
      </c>
      <c r="M514" s="172">
        <v>1013</v>
      </c>
      <c r="N514" s="177">
        <v>278</v>
      </c>
      <c r="O514" s="177">
        <v>346</v>
      </c>
      <c r="P514" s="178">
        <v>389</v>
      </c>
    </row>
    <row r="515" spans="1:16" x14ac:dyDescent="0.3">
      <c r="A515" s="208">
        <v>68</v>
      </c>
      <c r="B515" s="176" t="s">
        <v>918</v>
      </c>
      <c r="C515" s="176">
        <v>68229</v>
      </c>
      <c r="D515" s="175" t="s">
        <v>937</v>
      </c>
      <c r="E515" s="172">
        <v>981</v>
      </c>
      <c r="F515" s="177">
        <v>205</v>
      </c>
      <c r="G515" s="177">
        <v>531</v>
      </c>
      <c r="H515" s="178">
        <v>245</v>
      </c>
      <c r="I515" s="172">
        <v>1045</v>
      </c>
      <c r="J515" s="177">
        <v>231</v>
      </c>
      <c r="K515" s="177">
        <v>539</v>
      </c>
      <c r="L515" s="178">
        <v>275</v>
      </c>
      <c r="M515" s="172">
        <v>1014</v>
      </c>
      <c r="N515" s="177">
        <v>224</v>
      </c>
      <c r="O515" s="177">
        <v>525</v>
      </c>
      <c r="P515" s="178">
        <v>265</v>
      </c>
    </row>
    <row r="516" spans="1:16" x14ac:dyDescent="0.3">
      <c r="A516" s="208">
        <v>13</v>
      </c>
      <c r="B516" s="176" t="s">
        <v>257</v>
      </c>
      <c r="C516" s="176">
        <v>13458</v>
      </c>
      <c r="D516" s="175" t="s">
        <v>278</v>
      </c>
      <c r="E516" s="172">
        <v>823</v>
      </c>
      <c r="F516" s="177">
        <v>274</v>
      </c>
      <c r="G516" s="177">
        <v>480</v>
      </c>
      <c r="H516" s="178">
        <v>69</v>
      </c>
      <c r="I516" s="172">
        <v>1103</v>
      </c>
      <c r="J516" s="177">
        <v>461</v>
      </c>
      <c r="K516" s="177">
        <v>529</v>
      </c>
      <c r="L516" s="178">
        <v>113</v>
      </c>
      <c r="M516" s="172">
        <v>977</v>
      </c>
      <c r="N516" s="177">
        <v>418</v>
      </c>
      <c r="O516" s="177">
        <v>487</v>
      </c>
      <c r="P516" s="178">
        <v>72</v>
      </c>
    </row>
    <row r="517" spans="1:16" x14ac:dyDescent="0.3">
      <c r="A517" s="208">
        <v>86</v>
      </c>
      <c r="B517" s="176" t="s">
        <v>1123</v>
      </c>
      <c r="C517" s="176">
        <v>86569</v>
      </c>
      <c r="D517" s="175" t="s">
        <v>1127</v>
      </c>
      <c r="E517" s="172">
        <v>849</v>
      </c>
      <c r="F517" s="177">
        <v>282</v>
      </c>
      <c r="G517" s="177">
        <v>261</v>
      </c>
      <c r="H517" s="178">
        <v>306</v>
      </c>
      <c r="I517" s="172">
        <v>1067</v>
      </c>
      <c r="J517" s="177">
        <v>315</v>
      </c>
      <c r="K517" s="177">
        <v>283</v>
      </c>
      <c r="L517" s="178">
        <v>469</v>
      </c>
      <c r="M517" s="172">
        <v>984</v>
      </c>
      <c r="N517" s="177">
        <v>295</v>
      </c>
      <c r="O517" s="177">
        <v>254</v>
      </c>
      <c r="P517" s="178">
        <v>435</v>
      </c>
    </row>
    <row r="518" spans="1:16" x14ac:dyDescent="0.3">
      <c r="A518" s="208">
        <v>52</v>
      </c>
      <c r="B518" s="176" t="s">
        <v>180</v>
      </c>
      <c r="C518" s="176">
        <v>52585</v>
      </c>
      <c r="D518" s="175" t="s">
        <v>843</v>
      </c>
      <c r="E518" s="172">
        <v>924</v>
      </c>
      <c r="F518" s="177">
        <v>301</v>
      </c>
      <c r="G518" s="177">
        <v>268</v>
      </c>
      <c r="H518" s="178">
        <v>355</v>
      </c>
      <c r="I518" s="172">
        <v>1015</v>
      </c>
      <c r="J518" s="177">
        <v>307</v>
      </c>
      <c r="K518" s="177">
        <v>294</v>
      </c>
      <c r="L518" s="178">
        <v>414</v>
      </c>
      <c r="M518" s="172">
        <v>984</v>
      </c>
      <c r="N518" s="177">
        <v>307</v>
      </c>
      <c r="O518" s="177">
        <v>293</v>
      </c>
      <c r="P518" s="178">
        <v>384</v>
      </c>
    </row>
    <row r="519" spans="1:16" x14ac:dyDescent="0.3">
      <c r="A519" s="208">
        <v>70</v>
      </c>
      <c r="B519" s="176" t="s">
        <v>498</v>
      </c>
      <c r="C519" s="176">
        <v>70508</v>
      </c>
      <c r="D519" s="175" t="s">
        <v>1005</v>
      </c>
      <c r="E519" s="172">
        <v>970</v>
      </c>
      <c r="F519" s="177">
        <v>396</v>
      </c>
      <c r="G519" s="177">
        <v>387</v>
      </c>
      <c r="H519" s="178">
        <v>187</v>
      </c>
      <c r="I519" s="172">
        <v>1061</v>
      </c>
      <c r="J519" s="177">
        <v>399</v>
      </c>
      <c r="K519" s="177">
        <v>410</v>
      </c>
      <c r="L519" s="178">
        <v>252</v>
      </c>
      <c r="M519" s="172">
        <v>934</v>
      </c>
      <c r="N519" s="177">
        <v>382</v>
      </c>
      <c r="O519" s="177">
        <v>378</v>
      </c>
      <c r="P519" s="178">
        <v>174</v>
      </c>
    </row>
    <row r="520" spans="1:16" x14ac:dyDescent="0.3">
      <c r="A520" s="208">
        <v>85</v>
      </c>
      <c r="B520" s="176" t="s">
        <v>1105</v>
      </c>
      <c r="C520" s="176">
        <v>85430</v>
      </c>
      <c r="D520" s="175" t="s">
        <v>1122</v>
      </c>
      <c r="E520" s="172">
        <v>955</v>
      </c>
      <c r="F520" s="177">
        <v>245</v>
      </c>
      <c r="G520" s="177">
        <v>384</v>
      </c>
      <c r="H520" s="178">
        <v>326</v>
      </c>
      <c r="I520" s="172">
        <v>1427</v>
      </c>
      <c r="J520" s="177">
        <v>557</v>
      </c>
      <c r="K520" s="177">
        <v>520</v>
      </c>
      <c r="L520" s="178">
        <v>350</v>
      </c>
      <c r="M520" s="172">
        <v>973</v>
      </c>
      <c r="N520" s="177">
        <v>262</v>
      </c>
      <c r="O520" s="177">
        <v>395</v>
      </c>
      <c r="P520" s="178">
        <v>316</v>
      </c>
    </row>
    <row r="521" spans="1:16" x14ac:dyDescent="0.3">
      <c r="A521" s="208">
        <v>76</v>
      </c>
      <c r="B521" s="176" t="s">
        <v>1062</v>
      </c>
      <c r="C521" s="176">
        <v>76377</v>
      </c>
      <c r="D521" s="175" t="s">
        <v>1082</v>
      </c>
      <c r="E521" s="172">
        <v>930</v>
      </c>
      <c r="F521" s="177">
        <v>247</v>
      </c>
      <c r="G521" s="177">
        <v>350</v>
      </c>
      <c r="H521" s="178">
        <v>333</v>
      </c>
      <c r="I521" s="172">
        <v>1012</v>
      </c>
      <c r="J521" s="177">
        <v>264</v>
      </c>
      <c r="K521" s="177">
        <v>363</v>
      </c>
      <c r="L521" s="178">
        <v>385</v>
      </c>
      <c r="M521" s="172">
        <v>989</v>
      </c>
      <c r="N521" s="177">
        <v>262</v>
      </c>
      <c r="O521" s="177">
        <v>358</v>
      </c>
      <c r="P521" s="178">
        <v>369</v>
      </c>
    </row>
    <row r="522" spans="1:16" x14ac:dyDescent="0.3">
      <c r="A522" s="208">
        <v>50</v>
      </c>
      <c r="B522" s="176" t="s">
        <v>777</v>
      </c>
      <c r="C522" s="176">
        <v>50711</v>
      </c>
      <c r="D522" s="175" t="s">
        <v>802</v>
      </c>
      <c r="E522" s="172">
        <v>794</v>
      </c>
      <c r="F522" s="177">
        <v>282</v>
      </c>
      <c r="G522" s="177">
        <v>241</v>
      </c>
      <c r="H522" s="178">
        <v>271</v>
      </c>
      <c r="I522" s="172">
        <v>1055</v>
      </c>
      <c r="J522" s="177">
        <v>301</v>
      </c>
      <c r="K522" s="177">
        <v>364</v>
      </c>
      <c r="L522" s="178">
        <v>390</v>
      </c>
      <c r="M522" s="172">
        <v>977</v>
      </c>
      <c r="N522" s="177">
        <v>304</v>
      </c>
      <c r="O522" s="177">
        <v>310</v>
      </c>
      <c r="P522" s="178">
        <v>363</v>
      </c>
    </row>
    <row r="523" spans="1:16" x14ac:dyDescent="0.3">
      <c r="A523" s="208">
        <v>52</v>
      </c>
      <c r="B523" s="176" t="s">
        <v>180</v>
      </c>
      <c r="C523" s="176">
        <v>52110</v>
      </c>
      <c r="D523" s="175" t="s">
        <v>808</v>
      </c>
      <c r="E523" s="172">
        <v>863</v>
      </c>
      <c r="F523" s="177">
        <v>362</v>
      </c>
      <c r="G523" s="177">
        <v>252</v>
      </c>
      <c r="H523" s="178">
        <v>249</v>
      </c>
      <c r="I523" s="172">
        <v>996</v>
      </c>
      <c r="J523" s="177">
        <v>386</v>
      </c>
      <c r="K523" s="177">
        <v>302</v>
      </c>
      <c r="L523" s="178">
        <v>308</v>
      </c>
      <c r="M523" s="172">
        <v>951</v>
      </c>
      <c r="N523" s="177">
        <v>389</v>
      </c>
      <c r="O523" s="177">
        <v>304</v>
      </c>
      <c r="P523" s="178">
        <v>258</v>
      </c>
    </row>
    <row r="524" spans="1:16" x14ac:dyDescent="0.3">
      <c r="A524" s="208">
        <v>25</v>
      </c>
      <c r="B524" s="176" t="s">
        <v>558</v>
      </c>
      <c r="C524" s="176">
        <v>25326</v>
      </c>
      <c r="D524" s="175" t="s">
        <v>598</v>
      </c>
      <c r="E524" s="172">
        <v>842</v>
      </c>
      <c r="F524" s="177">
        <v>164</v>
      </c>
      <c r="G524" s="177">
        <v>284</v>
      </c>
      <c r="H524" s="178">
        <v>394</v>
      </c>
      <c r="I524" s="172">
        <v>1072</v>
      </c>
      <c r="J524" s="177">
        <v>268</v>
      </c>
      <c r="K524" s="177">
        <v>376</v>
      </c>
      <c r="L524" s="178">
        <v>428</v>
      </c>
      <c r="M524" s="172">
        <v>990</v>
      </c>
      <c r="N524" s="177">
        <v>171</v>
      </c>
      <c r="O524" s="177">
        <v>401</v>
      </c>
      <c r="P524" s="178">
        <v>418</v>
      </c>
    </row>
    <row r="525" spans="1:16" x14ac:dyDescent="0.3">
      <c r="A525" s="208">
        <v>47</v>
      </c>
      <c r="B525" s="176" t="s">
        <v>748</v>
      </c>
      <c r="C525" s="176">
        <v>47318</v>
      </c>
      <c r="D525" s="175" t="s">
        <v>760</v>
      </c>
      <c r="E525" s="172">
        <v>884</v>
      </c>
      <c r="F525" s="177">
        <v>425</v>
      </c>
      <c r="G525" s="177">
        <v>231</v>
      </c>
      <c r="H525" s="178">
        <v>228</v>
      </c>
      <c r="I525" s="172">
        <v>1051</v>
      </c>
      <c r="J525" s="177">
        <v>479</v>
      </c>
      <c r="K525" s="177">
        <v>256</v>
      </c>
      <c r="L525" s="178">
        <v>316</v>
      </c>
      <c r="M525" s="172">
        <v>952</v>
      </c>
      <c r="N525" s="177">
        <v>448</v>
      </c>
      <c r="O525" s="177">
        <v>236</v>
      </c>
      <c r="P525" s="178">
        <v>268</v>
      </c>
    </row>
    <row r="526" spans="1:16" x14ac:dyDescent="0.3">
      <c r="A526" s="208">
        <v>20</v>
      </c>
      <c r="B526" s="176" t="s">
        <v>504</v>
      </c>
      <c r="C526" s="176">
        <v>20750</v>
      </c>
      <c r="D526" s="175" t="s">
        <v>527</v>
      </c>
      <c r="E526" s="172">
        <v>893</v>
      </c>
      <c r="F526" s="177">
        <v>303</v>
      </c>
      <c r="G526" s="177">
        <v>232</v>
      </c>
      <c r="H526" s="178">
        <v>358</v>
      </c>
      <c r="I526" s="172">
        <v>1047</v>
      </c>
      <c r="J526" s="177">
        <v>330</v>
      </c>
      <c r="K526" s="177">
        <v>262</v>
      </c>
      <c r="L526" s="178">
        <v>455</v>
      </c>
      <c r="M526" s="172">
        <v>961</v>
      </c>
      <c r="N526" s="177">
        <v>316</v>
      </c>
      <c r="O526" s="177">
        <v>229</v>
      </c>
      <c r="P526" s="178">
        <v>416</v>
      </c>
    </row>
    <row r="527" spans="1:16" x14ac:dyDescent="0.3">
      <c r="A527" s="208">
        <v>20</v>
      </c>
      <c r="B527" s="176" t="s">
        <v>504</v>
      </c>
      <c r="C527" s="176">
        <v>20614</v>
      </c>
      <c r="D527" s="175" t="s">
        <v>524</v>
      </c>
      <c r="E527" s="172">
        <v>784</v>
      </c>
      <c r="F527" s="177">
        <v>296</v>
      </c>
      <c r="G527" s="177">
        <v>196</v>
      </c>
      <c r="H527" s="178">
        <v>292</v>
      </c>
      <c r="I527" s="172">
        <v>1123</v>
      </c>
      <c r="J527" s="177">
        <v>382</v>
      </c>
      <c r="K527" s="177">
        <v>302</v>
      </c>
      <c r="L527" s="178">
        <v>439</v>
      </c>
      <c r="M527" s="172">
        <v>934</v>
      </c>
      <c r="N527" s="177">
        <v>330</v>
      </c>
      <c r="O527" s="177">
        <v>228</v>
      </c>
      <c r="P527" s="178">
        <v>376</v>
      </c>
    </row>
    <row r="528" spans="1:16" x14ac:dyDescent="0.3">
      <c r="A528" s="208">
        <v>25</v>
      </c>
      <c r="B528" s="176" t="s">
        <v>558</v>
      </c>
      <c r="C528" s="176">
        <v>25793</v>
      </c>
      <c r="D528" s="175" t="s">
        <v>647</v>
      </c>
      <c r="E528" s="172">
        <v>923</v>
      </c>
      <c r="F528" s="177">
        <v>128</v>
      </c>
      <c r="G528" s="177">
        <v>588</v>
      </c>
      <c r="H528" s="178">
        <v>207</v>
      </c>
      <c r="I528" s="172">
        <v>1219</v>
      </c>
      <c r="J528" s="177">
        <v>250</v>
      </c>
      <c r="K528" s="177">
        <v>754</v>
      </c>
      <c r="L528" s="178">
        <v>215</v>
      </c>
      <c r="M528" s="172">
        <v>1008</v>
      </c>
      <c r="N528" s="177">
        <v>133</v>
      </c>
      <c r="O528" s="177">
        <v>649</v>
      </c>
      <c r="P528" s="178">
        <v>226</v>
      </c>
    </row>
    <row r="529" spans="1:16" x14ac:dyDescent="0.3">
      <c r="A529" s="208">
        <v>15</v>
      </c>
      <c r="B529" s="176" t="s">
        <v>304</v>
      </c>
      <c r="C529" s="176">
        <v>15790</v>
      </c>
      <c r="D529" s="176" t="s">
        <v>406</v>
      </c>
      <c r="E529" s="172">
        <v>930</v>
      </c>
      <c r="F529" s="177">
        <v>119</v>
      </c>
      <c r="G529" s="177">
        <v>716</v>
      </c>
      <c r="H529" s="178">
        <v>95</v>
      </c>
      <c r="I529" s="172">
        <v>1145</v>
      </c>
      <c r="J529" s="177">
        <v>212</v>
      </c>
      <c r="K529" s="177">
        <v>804</v>
      </c>
      <c r="L529" s="178">
        <v>129</v>
      </c>
      <c r="M529" s="172">
        <v>986</v>
      </c>
      <c r="N529" s="177">
        <v>120</v>
      </c>
      <c r="O529" s="177">
        <v>747</v>
      </c>
      <c r="P529" s="178">
        <v>119</v>
      </c>
    </row>
    <row r="530" spans="1:16" x14ac:dyDescent="0.3">
      <c r="A530" s="208">
        <v>25</v>
      </c>
      <c r="B530" s="176" t="s">
        <v>558</v>
      </c>
      <c r="C530" s="176">
        <v>25178</v>
      </c>
      <c r="D530" s="175" t="s">
        <v>575</v>
      </c>
      <c r="E530" s="172">
        <v>939</v>
      </c>
      <c r="F530" s="177">
        <v>119</v>
      </c>
      <c r="G530" s="177">
        <v>495</v>
      </c>
      <c r="H530" s="178">
        <v>325</v>
      </c>
      <c r="I530" s="172">
        <v>1150</v>
      </c>
      <c r="J530" s="177">
        <v>284</v>
      </c>
      <c r="K530" s="177">
        <v>519</v>
      </c>
      <c r="L530" s="178">
        <v>347</v>
      </c>
      <c r="M530" s="172">
        <v>996</v>
      </c>
      <c r="N530" s="177">
        <v>118</v>
      </c>
      <c r="O530" s="177">
        <v>530</v>
      </c>
      <c r="P530" s="178">
        <v>348</v>
      </c>
    </row>
    <row r="531" spans="1:16" x14ac:dyDescent="0.3">
      <c r="A531" s="208">
        <v>76</v>
      </c>
      <c r="B531" s="176" t="s">
        <v>1062</v>
      </c>
      <c r="C531" s="176">
        <v>76497</v>
      </c>
      <c r="D531" s="175" t="s">
        <v>1083</v>
      </c>
      <c r="E531" s="172">
        <v>932</v>
      </c>
      <c r="F531" s="177">
        <v>224</v>
      </c>
      <c r="G531" s="177">
        <v>497</v>
      </c>
      <c r="H531" s="178">
        <v>211</v>
      </c>
      <c r="I531" s="172">
        <v>1019</v>
      </c>
      <c r="J531" s="177">
        <v>235</v>
      </c>
      <c r="K531" s="177">
        <v>514</v>
      </c>
      <c r="L531" s="178">
        <v>270</v>
      </c>
      <c r="M531" s="172">
        <v>978</v>
      </c>
      <c r="N531" s="177">
        <v>223</v>
      </c>
      <c r="O531" s="177">
        <v>498</v>
      </c>
      <c r="P531" s="178">
        <v>257</v>
      </c>
    </row>
    <row r="532" spans="1:16" x14ac:dyDescent="0.3">
      <c r="A532" s="208">
        <v>25</v>
      </c>
      <c r="B532" s="176" t="s">
        <v>558</v>
      </c>
      <c r="C532" s="176">
        <v>25488</v>
      </c>
      <c r="D532" s="175" t="s">
        <v>615</v>
      </c>
      <c r="E532" s="172">
        <v>886</v>
      </c>
      <c r="F532" s="177">
        <v>265</v>
      </c>
      <c r="G532" s="177">
        <v>379</v>
      </c>
      <c r="H532" s="178">
        <v>242</v>
      </c>
      <c r="I532" s="172">
        <v>1053</v>
      </c>
      <c r="J532" s="177">
        <v>334</v>
      </c>
      <c r="K532" s="177">
        <v>444</v>
      </c>
      <c r="L532" s="178">
        <v>275</v>
      </c>
      <c r="M532" s="172">
        <v>955</v>
      </c>
      <c r="N532" s="177">
        <v>275</v>
      </c>
      <c r="O532" s="177">
        <v>439</v>
      </c>
      <c r="P532" s="178">
        <v>241</v>
      </c>
    </row>
    <row r="533" spans="1:16" x14ac:dyDescent="0.3">
      <c r="A533" s="208">
        <v>52</v>
      </c>
      <c r="B533" s="176" t="s">
        <v>180</v>
      </c>
      <c r="C533" s="176">
        <v>52250</v>
      </c>
      <c r="D533" s="175" t="s">
        <v>816</v>
      </c>
      <c r="E533" s="172">
        <v>845</v>
      </c>
      <c r="F533" s="177">
        <v>454</v>
      </c>
      <c r="G533" s="177">
        <v>53</v>
      </c>
      <c r="H533" s="178">
        <v>338</v>
      </c>
      <c r="I533" s="172">
        <v>997</v>
      </c>
      <c r="J533" s="177">
        <v>485</v>
      </c>
      <c r="K533" s="177">
        <v>116</v>
      </c>
      <c r="L533" s="178">
        <v>396</v>
      </c>
      <c r="M533" s="172">
        <v>831</v>
      </c>
      <c r="N533" s="177">
        <v>484</v>
      </c>
      <c r="O533" s="177">
        <v>108</v>
      </c>
      <c r="P533" s="178">
        <v>239</v>
      </c>
    </row>
    <row r="534" spans="1:16" x14ac:dyDescent="0.3">
      <c r="A534" s="208">
        <v>5</v>
      </c>
      <c r="B534" s="176" t="s">
        <v>107</v>
      </c>
      <c r="C534" s="176">
        <v>5313</v>
      </c>
      <c r="D534" s="176" t="s">
        <v>160</v>
      </c>
      <c r="E534" s="172">
        <v>960</v>
      </c>
      <c r="F534" s="177">
        <v>242</v>
      </c>
      <c r="G534" s="177">
        <v>439</v>
      </c>
      <c r="H534" s="178">
        <v>279</v>
      </c>
      <c r="I534" s="172">
        <v>1044</v>
      </c>
      <c r="J534" s="177">
        <v>268</v>
      </c>
      <c r="K534" s="177">
        <v>474</v>
      </c>
      <c r="L534" s="178">
        <v>302</v>
      </c>
      <c r="M534" s="172">
        <v>969</v>
      </c>
      <c r="N534" s="177">
        <v>204</v>
      </c>
      <c r="O534" s="177">
        <v>476</v>
      </c>
      <c r="P534" s="178">
        <v>289</v>
      </c>
    </row>
    <row r="535" spans="1:16" x14ac:dyDescent="0.3">
      <c r="A535" s="208">
        <v>41</v>
      </c>
      <c r="B535" s="176" t="s">
        <v>699</v>
      </c>
      <c r="C535" s="176">
        <v>41349</v>
      </c>
      <c r="D535" s="175" t="s">
        <v>712</v>
      </c>
      <c r="E535" s="172">
        <v>990</v>
      </c>
      <c r="F535" s="177">
        <v>152</v>
      </c>
      <c r="G535" s="177">
        <v>639</v>
      </c>
      <c r="H535" s="178">
        <v>199</v>
      </c>
      <c r="I535" s="172">
        <v>987</v>
      </c>
      <c r="J535" s="177">
        <v>151</v>
      </c>
      <c r="K535" s="177">
        <v>640</v>
      </c>
      <c r="L535" s="178">
        <v>196</v>
      </c>
      <c r="M535" s="172">
        <v>981</v>
      </c>
      <c r="N535" s="177">
        <v>149</v>
      </c>
      <c r="O535" s="177">
        <v>637</v>
      </c>
      <c r="P535" s="178">
        <v>195</v>
      </c>
    </row>
    <row r="536" spans="1:16" x14ac:dyDescent="0.3">
      <c r="A536" s="208">
        <v>5</v>
      </c>
      <c r="B536" s="176" t="s">
        <v>107</v>
      </c>
      <c r="C536" s="176">
        <v>5690</v>
      </c>
      <c r="D536" s="175" t="s">
        <v>210</v>
      </c>
      <c r="E536" s="172">
        <v>1001</v>
      </c>
      <c r="F536" s="177">
        <v>358</v>
      </c>
      <c r="G536" s="177">
        <v>464</v>
      </c>
      <c r="H536" s="178">
        <v>179</v>
      </c>
      <c r="I536" s="172">
        <v>1051</v>
      </c>
      <c r="J536" s="177">
        <v>433</v>
      </c>
      <c r="K536" s="177">
        <v>438</v>
      </c>
      <c r="L536" s="178">
        <v>180</v>
      </c>
      <c r="M536" s="172">
        <v>964</v>
      </c>
      <c r="N536" s="177">
        <v>342</v>
      </c>
      <c r="O536" s="177">
        <v>445</v>
      </c>
      <c r="P536" s="178">
        <v>177</v>
      </c>
    </row>
    <row r="537" spans="1:16" x14ac:dyDescent="0.3">
      <c r="A537" s="208">
        <v>17</v>
      </c>
      <c r="B537" s="176" t="s">
        <v>134</v>
      </c>
      <c r="C537" s="176">
        <v>17616</v>
      </c>
      <c r="D537" s="175" t="s">
        <v>443</v>
      </c>
      <c r="E537" s="172">
        <v>892</v>
      </c>
      <c r="F537" s="177">
        <v>193</v>
      </c>
      <c r="G537" s="177">
        <v>367</v>
      </c>
      <c r="H537" s="178">
        <v>332</v>
      </c>
      <c r="I537" s="172">
        <v>1016</v>
      </c>
      <c r="J537" s="177">
        <v>243</v>
      </c>
      <c r="K537" s="177">
        <v>405</v>
      </c>
      <c r="L537" s="178">
        <v>368</v>
      </c>
      <c r="M537" s="172">
        <v>957</v>
      </c>
      <c r="N537" s="177">
        <v>199</v>
      </c>
      <c r="O537" s="177">
        <v>395</v>
      </c>
      <c r="P537" s="178">
        <v>363</v>
      </c>
    </row>
    <row r="538" spans="1:16" x14ac:dyDescent="0.3">
      <c r="A538" s="208">
        <v>73</v>
      </c>
      <c r="B538" s="176" t="s">
        <v>1016</v>
      </c>
      <c r="C538" s="176">
        <v>73217</v>
      </c>
      <c r="D538" s="175" t="s">
        <v>1029</v>
      </c>
      <c r="E538" s="172">
        <v>874</v>
      </c>
      <c r="F538" s="177">
        <v>416</v>
      </c>
      <c r="G538" s="177">
        <v>186</v>
      </c>
      <c r="H538" s="178">
        <v>272</v>
      </c>
      <c r="I538" s="172">
        <v>1079</v>
      </c>
      <c r="J538" s="177">
        <v>562</v>
      </c>
      <c r="K538" s="177">
        <v>181</v>
      </c>
      <c r="L538" s="178">
        <v>336</v>
      </c>
      <c r="M538" s="172">
        <v>875</v>
      </c>
      <c r="N538" s="177">
        <v>448</v>
      </c>
      <c r="O538" s="177">
        <v>178</v>
      </c>
      <c r="P538" s="178">
        <v>249</v>
      </c>
    </row>
    <row r="539" spans="1:16" x14ac:dyDescent="0.3">
      <c r="A539" s="208">
        <v>23</v>
      </c>
      <c r="B539" s="176" t="s">
        <v>268</v>
      </c>
      <c r="C539" s="176">
        <v>23079</v>
      </c>
      <c r="D539" s="175" t="s">
        <v>313</v>
      </c>
      <c r="E539" s="172">
        <v>955</v>
      </c>
      <c r="F539" s="177">
        <v>357</v>
      </c>
      <c r="G539" s="177">
        <v>359</v>
      </c>
      <c r="H539" s="178">
        <v>239</v>
      </c>
      <c r="I539" s="172">
        <v>1064</v>
      </c>
      <c r="J539" s="177">
        <v>379</v>
      </c>
      <c r="K539" s="177">
        <v>425</v>
      </c>
      <c r="L539" s="178">
        <v>260</v>
      </c>
      <c r="M539" s="172">
        <v>940</v>
      </c>
      <c r="N539" s="177">
        <v>342</v>
      </c>
      <c r="O539" s="177">
        <v>359</v>
      </c>
      <c r="P539" s="178">
        <v>239</v>
      </c>
    </row>
    <row r="540" spans="1:16" x14ac:dyDescent="0.3">
      <c r="A540" s="208">
        <v>52</v>
      </c>
      <c r="B540" s="176" t="s">
        <v>180</v>
      </c>
      <c r="C540" s="176">
        <v>52240</v>
      </c>
      <c r="D540" s="175" t="s">
        <v>815</v>
      </c>
      <c r="E540" s="172">
        <v>891</v>
      </c>
      <c r="F540" s="177">
        <v>295</v>
      </c>
      <c r="G540" s="177">
        <v>408</v>
      </c>
      <c r="H540" s="178">
        <v>188</v>
      </c>
      <c r="I540" s="172">
        <v>974</v>
      </c>
      <c r="J540" s="177">
        <v>306</v>
      </c>
      <c r="K540" s="177">
        <v>416</v>
      </c>
      <c r="L540" s="178">
        <v>252</v>
      </c>
      <c r="M540" s="172">
        <v>959</v>
      </c>
      <c r="N540" s="177">
        <v>296</v>
      </c>
      <c r="O540" s="177">
        <v>412</v>
      </c>
      <c r="P540" s="178">
        <v>251</v>
      </c>
    </row>
    <row r="541" spans="1:16" x14ac:dyDescent="0.3">
      <c r="A541" s="208">
        <v>73</v>
      </c>
      <c r="B541" s="176" t="s">
        <v>1016</v>
      </c>
      <c r="C541" s="176">
        <v>73861</v>
      </c>
      <c r="D541" s="175" t="s">
        <v>1059</v>
      </c>
      <c r="E541" s="172">
        <v>893</v>
      </c>
      <c r="F541" s="177">
        <v>299</v>
      </c>
      <c r="G541" s="177">
        <v>317</v>
      </c>
      <c r="H541" s="178">
        <v>277</v>
      </c>
      <c r="I541" s="172">
        <v>1110</v>
      </c>
      <c r="J541" s="177">
        <v>443</v>
      </c>
      <c r="K541" s="177">
        <v>370</v>
      </c>
      <c r="L541" s="178">
        <v>297</v>
      </c>
      <c r="M541" s="172">
        <v>942</v>
      </c>
      <c r="N541" s="177">
        <v>322</v>
      </c>
      <c r="O541" s="177">
        <v>341</v>
      </c>
      <c r="P541" s="178">
        <v>279</v>
      </c>
    </row>
    <row r="542" spans="1:16" x14ac:dyDescent="0.3">
      <c r="A542" s="208">
        <v>13</v>
      </c>
      <c r="B542" s="176" t="s">
        <v>257</v>
      </c>
      <c r="C542" s="176">
        <v>13683</v>
      </c>
      <c r="D542" s="175" t="s">
        <v>294</v>
      </c>
      <c r="E542" s="172">
        <v>869</v>
      </c>
      <c r="F542" s="177">
        <v>379</v>
      </c>
      <c r="G542" s="177">
        <v>307</v>
      </c>
      <c r="H542" s="178">
        <v>183</v>
      </c>
      <c r="I542" s="172">
        <v>1010</v>
      </c>
      <c r="J542" s="177">
        <v>418</v>
      </c>
      <c r="K542" s="177">
        <v>396</v>
      </c>
      <c r="L542" s="178">
        <v>196</v>
      </c>
      <c r="M542" s="172">
        <v>875</v>
      </c>
      <c r="N542" s="177">
        <v>410</v>
      </c>
      <c r="O542" s="177">
        <v>350</v>
      </c>
      <c r="P542" s="178">
        <v>115</v>
      </c>
    </row>
    <row r="543" spans="1:16" x14ac:dyDescent="0.3">
      <c r="A543" s="208">
        <v>85</v>
      </c>
      <c r="B543" s="176" t="s">
        <v>1105</v>
      </c>
      <c r="C543" s="176">
        <v>85263</v>
      </c>
      <c r="D543" s="175" t="s">
        <v>1116</v>
      </c>
      <c r="E543" s="172">
        <v>872</v>
      </c>
      <c r="F543" s="177">
        <v>204</v>
      </c>
      <c r="G543" s="177">
        <v>414</v>
      </c>
      <c r="H543" s="178">
        <v>254</v>
      </c>
      <c r="I543" s="172">
        <v>1271</v>
      </c>
      <c r="J543" s="177">
        <v>514</v>
      </c>
      <c r="K543" s="177">
        <v>470</v>
      </c>
      <c r="L543" s="178">
        <v>287</v>
      </c>
      <c r="M543" s="172">
        <v>931</v>
      </c>
      <c r="N543" s="177">
        <v>205</v>
      </c>
      <c r="O543" s="177">
        <v>463</v>
      </c>
      <c r="P543" s="178">
        <v>263</v>
      </c>
    </row>
    <row r="544" spans="1:16" x14ac:dyDescent="0.3">
      <c r="A544" s="208">
        <v>41</v>
      </c>
      <c r="B544" s="176" t="s">
        <v>699</v>
      </c>
      <c r="C544" s="176">
        <v>41885</v>
      </c>
      <c r="D544" s="175" t="s">
        <v>733</v>
      </c>
      <c r="E544" s="172">
        <v>885</v>
      </c>
      <c r="F544" s="177">
        <v>169</v>
      </c>
      <c r="G544" s="177">
        <v>455</v>
      </c>
      <c r="H544" s="178">
        <v>261</v>
      </c>
      <c r="I544" s="172">
        <v>976</v>
      </c>
      <c r="J544" s="177">
        <v>161</v>
      </c>
      <c r="K544" s="177">
        <v>507</v>
      </c>
      <c r="L544" s="178">
        <v>308</v>
      </c>
      <c r="M544" s="172">
        <v>937</v>
      </c>
      <c r="N544" s="177">
        <v>158</v>
      </c>
      <c r="O544" s="177">
        <v>489</v>
      </c>
      <c r="P544" s="178">
        <v>290</v>
      </c>
    </row>
    <row r="545" spans="1:16" x14ac:dyDescent="0.3">
      <c r="A545" s="208">
        <v>13</v>
      </c>
      <c r="B545" s="176" t="s">
        <v>257</v>
      </c>
      <c r="C545" s="176">
        <v>13744</v>
      </c>
      <c r="D545" s="176" t="s">
        <v>296</v>
      </c>
      <c r="E545" s="172">
        <v>796</v>
      </c>
      <c r="F545" s="177">
        <v>322</v>
      </c>
      <c r="G545" s="177">
        <v>156</v>
      </c>
      <c r="H545" s="178">
        <v>318</v>
      </c>
      <c r="I545" s="172">
        <v>987</v>
      </c>
      <c r="J545" s="177">
        <v>342</v>
      </c>
      <c r="K545" s="177">
        <v>185</v>
      </c>
      <c r="L545" s="178">
        <v>460</v>
      </c>
      <c r="M545" s="172">
        <v>874</v>
      </c>
      <c r="N545" s="177">
        <v>343</v>
      </c>
      <c r="O545" s="177">
        <v>147</v>
      </c>
      <c r="P545" s="178">
        <v>384</v>
      </c>
    </row>
    <row r="546" spans="1:16" x14ac:dyDescent="0.3">
      <c r="A546" s="208">
        <v>66</v>
      </c>
      <c r="B546" s="176" t="s">
        <v>443</v>
      </c>
      <c r="C546" s="176">
        <v>66687</v>
      </c>
      <c r="D546" s="175" t="s">
        <v>917</v>
      </c>
      <c r="E546" s="172">
        <v>877</v>
      </c>
      <c r="F546" s="177">
        <v>272</v>
      </c>
      <c r="G546" s="177">
        <v>309</v>
      </c>
      <c r="H546" s="178">
        <v>296</v>
      </c>
      <c r="I546" s="172">
        <v>1067</v>
      </c>
      <c r="J546" s="177">
        <v>387</v>
      </c>
      <c r="K546" s="177">
        <v>350</v>
      </c>
      <c r="L546" s="178">
        <v>330</v>
      </c>
      <c r="M546" s="172">
        <v>936</v>
      </c>
      <c r="N546" s="177">
        <v>282</v>
      </c>
      <c r="O546" s="177">
        <v>334</v>
      </c>
      <c r="P546" s="178">
        <v>320</v>
      </c>
    </row>
    <row r="547" spans="1:16" x14ac:dyDescent="0.3">
      <c r="A547" s="208">
        <v>76</v>
      </c>
      <c r="B547" s="176" t="s">
        <v>1062</v>
      </c>
      <c r="C547" s="176">
        <v>76823</v>
      </c>
      <c r="D547" s="175" t="s">
        <v>1089</v>
      </c>
      <c r="E547" s="172">
        <v>911</v>
      </c>
      <c r="F547" s="177">
        <v>259</v>
      </c>
      <c r="G547" s="177">
        <v>410</v>
      </c>
      <c r="H547" s="178">
        <v>242</v>
      </c>
      <c r="I547" s="172">
        <v>1004</v>
      </c>
      <c r="J547" s="177">
        <v>277</v>
      </c>
      <c r="K547" s="177">
        <v>452</v>
      </c>
      <c r="L547" s="178">
        <v>275</v>
      </c>
      <c r="M547" s="172">
        <v>925</v>
      </c>
      <c r="N547" s="177">
        <v>261</v>
      </c>
      <c r="O547" s="177">
        <v>406</v>
      </c>
      <c r="P547" s="178">
        <v>258</v>
      </c>
    </row>
    <row r="548" spans="1:16" x14ac:dyDescent="0.3">
      <c r="A548" s="208">
        <v>15</v>
      </c>
      <c r="B548" s="176" t="s">
        <v>304</v>
      </c>
      <c r="C548" s="176">
        <v>15455</v>
      </c>
      <c r="D548" s="175" t="s">
        <v>354</v>
      </c>
      <c r="E548" s="172">
        <v>830</v>
      </c>
      <c r="F548" s="177">
        <v>239</v>
      </c>
      <c r="G548" s="177">
        <v>312</v>
      </c>
      <c r="H548" s="178">
        <v>279</v>
      </c>
      <c r="I548" s="172">
        <v>1160</v>
      </c>
      <c r="J548" s="177">
        <v>423</v>
      </c>
      <c r="K548" s="177">
        <v>394</v>
      </c>
      <c r="L548" s="178">
        <v>343</v>
      </c>
      <c r="M548" s="172">
        <v>895</v>
      </c>
      <c r="N548" s="177">
        <v>242</v>
      </c>
      <c r="O548" s="177">
        <v>353</v>
      </c>
      <c r="P548" s="178">
        <v>300</v>
      </c>
    </row>
    <row r="549" spans="1:16" x14ac:dyDescent="0.3">
      <c r="A549" s="208">
        <v>15</v>
      </c>
      <c r="B549" s="176" t="s">
        <v>304</v>
      </c>
      <c r="C549" s="176">
        <v>15753</v>
      </c>
      <c r="D549" s="175" t="s">
        <v>395</v>
      </c>
      <c r="E549" s="172">
        <v>840</v>
      </c>
      <c r="F549" s="177">
        <v>275</v>
      </c>
      <c r="G549" s="177">
        <v>309</v>
      </c>
      <c r="H549" s="178">
        <v>256</v>
      </c>
      <c r="I549" s="172">
        <v>1139</v>
      </c>
      <c r="J549" s="177">
        <v>279</v>
      </c>
      <c r="K549" s="177">
        <v>563</v>
      </c>
      <c r="L549" s="178">
        <v>297</v>
      </c>
      <c r="M549" s="172">
        <v>898</v>
      </c>
      <c r="N549" s="177">
        <v>274</v>
      </c>
      <c r="O549" s="177">
        <v>355</v>
      </c>
      <c r="P549" s="178">
        <v>269</v>
      </c>
    </row>
    <row r="550" spans="1:16" x14ac:dyDescent="0.3">
      <c r="A550" s="208">
        <v>27</v>
      </c>
      <c r="B550" s="176" t="s">
        <v>669</v>
      </c>
      <c r="C550" s="176">
        <v>27787</v>
      </c>
      <c r="D550" s="175" t="s">
        <v>696</v>
      </c>
      <c r="E550" s="172">
        <v>712</v>
      </c>
      <c r="F550" s="177">
        <v>366</v>
      </c>
      <c r="G550" s="177">
        <v>158</v>
      </c>
      <c r="H550" s="178">
        <v>188</v>
      </c>
      <c r="I550" s="172">
        <v>926</v>
      </c>
      <c r="J550" s="177">
        <v>389</v>
      </c>
      <c r="K550" s="177">
        <v>202</v>
      </c>
      <c r="L550" s="178">
        <v>335</v>
      </c>
      <c r="M550" s="172">
        <v>884</v>
      </c>
      <c r="N550" s="177">
        <v>383</v>
      </c>
      <c r="O550" s="177">
        <v>205</v>
      </c>
      <c r="P550" s="178">
        <v>296</v>
      </c>
    </row>
    <row r="551" spans="1:16" x14ac:dyDescent="0.3">
      <c r="A551" s="208">
        <v>8</v>
      </c>
      <c r="B551" s="176" t="s">
        <v>233</v>
      </c>
      <c r="C551" s="176">
        <v>8372</v>
      </c>
      <c r="D551" s="175" t="s">
        <v>239</v>
      </c>
      <c r="E551" s="172">
        <v>905</v>
      </c>
      <c r="F551" s="177">
        <v>290</v>
      </c>
      <c r="G551" s="177">
        <v>277</v>
      </c>
      <c r="H551" s="178">
        <v>338</v>
      </c>
      <c r="I551" s="172">
        <v>954</v>
      </c>
      <c r="J551" s="177">
        <v>301</v>
      </c>
      <c r="K551" s="177">
        <v>273</v>
      </c>
      <c r="L551" s="178">
        <v>380</v>
      </c>
      <c r="M551" s="172">
        <v>837</v>
      </c>
      <c r="N551" s="177">
        <v>289</v>
      </c>
      <c r="O551" s="177">
        <v>250</v>
      </c>
      <c r="P551" s="178">
        <v>298</v>
      </c>
    </row>
    <row r="552" spans="1:16" x14ac:dyDescent="0.3">
      <c r="A552" s="208">
        <v>66</v>
      </c>
      <c r="B552" s="176" t="s">
        <v>443</v>
      </c>
      <c r="C552" s="176">
        <v>66456</v>
      </c>
      <c r="D552" s="175" t="s">
        <v>913</v>
      </c>
      <c r="E552" s="172">
        <v>841</v>
      </c>
      <c r="F552" s="177">
        <v>353</v>
      </c>
      <c r="G552" s="177">
        <v>193</v>
      </c>
      <c r="H552" s="178">
        <v>295</v>
      </c>
      <c r="I552" s="172">
        <v>1086</v>
      </c>
      <c r="J552" s="177">
        <v>470</v>
      </c>
      <c r="K552" s="177">
        <v>264</v>
      </c>
      <c r="L552" s="178">
        <v>352</v>
      </c>
      <c r="M552" s="172">
        <v>892</v>
      </c>
      <c r="N552" s="177">
        <v>364</v>
      </c>
      <c r="O552" s="177">
        <v>203</v>
      </c>
      <c r="P552" s="178">
        <v>325</v>
      </c>
    </row>
    <row r="553" spans="1:16" x14ac:dyDescent="0.3">
      <c r="A553" s="208">
        <v>54</v>
      </c>
      <c r="B553" s="176" t="s">
        <v>856</v>
      </c>
      <c r="C553" s="176">
        <v>54206</v>
      </c>
      <c r="D553" s="175" t="s">
        <v>866</v>
      </c>
      <c r="E553" s="172">
        <v>837</v>
      </c>
      <c r="F553" s="177">
        <v>573</v>
      </c>
      <c r="G553" s="177">
        <v>84</v>
      </c>
      <c r="H553" s="178">
        <v>180</v>
      </c>
      <c r="I553" s="172">
        <v>1075</v>
      </c>
      <c r="J553" s="177">
        <v>644</v>
      </c>
      <c r="K553" s="177">
        <v>141</v>
      </c>
      <c r="L553" s="178">
        <v>290</v>
      </c>
      <c r="M553" s="172">
        <v>889</v>
      </c>
      <c r="N553" s="177">
        <v>521</v>
      </c>
      <c r="O553" s="177">
        <v>107</v>
      </c>
      <c r="P553" s="178">
        <v>261</v>
      </c>
    </row>
    <row r="554" spans="1:16" x14ac:dyDescent="0.3">
      <c r="A554" s="208">
        <v>13</v>
      </c>
      <c r="B554" s="176" t="s">
        <v>257</v>
      </c>
      <c r="C554" s="176">
        <v>13006</v>
      </c>
      <c r="D554" s="176" t="s">
        <v>259</v>
      </c>
      <c r="E554" s="172">
        <v>602</v>
      </c>
      <c r="F554" s="177">
        <v>386</v>
      </c>
      <c r="G554" s="177">
        <v>104</v>
      </c>
      <c r="H554" s="178">
        <v>112</v>
      </c>
      <c r="I554" s="172">
        <v>743</v>
      </c>
      <c r="J554" s="177">
        <v>424</v>
      </c>
      <c r="K554" s="177">
        <v>141</v>
      </c>
      <c r="L554" s="178">
        <v>178</v>
      </c>
      <c r="M554" s="172">
        <v>889</v>
      </c>
      <c r="N554" s="177">
        <v>414</v>
      </c>
      <c r="O554" s="177">
        <v>323</v>
      </c>
      <c r="P554" s="178">
        <v>152</v>
      </c>
    </row>
    <row r="555" spans="1:16" x14ac:dyDescent="0.3">
      <c r="A555" s="208">
        <v>52</v>
      </c>
      <c r="B555" s="176" t="s">
        <v>180</v>
      </c>
      <c r="C555" s="176">
        <v>52490</v>
      </c>
      <c r="D555" s="175" t="s">
        <v>836</v>
      </c>
      <c r="E555" s="172">
        <v>778</v>
      </c>
      <c r="F555" s="177">
        <v>419</v>
      </c>
      <c r="G555" s="177">
        <v>175</v>
      </c>
      <c r="H555" s="178">
        <v>184</v>
      </c>
      <c r="I555" s="172">
        <v>908</v>
      </c>
      <c r="J555" s="177">
        <v>439</v>
      </c>
      <c r="K555" s="177">
        <v>179</v>
      </c>
      <c r="L555" s="178">
        <v>290</v>
      </c>
      <c r="M555" s="172">
        <v>860</v>
      </c>
      <c r="N555" s="177">
        <v>437</v>
      </c>
      <c r="O555" s="177">
        <v>179</v>
      </c>
      <c r="P555" s="178">
        <v>244</v>
      </c>
    </row>
    <row r="556" spans="1:16" x14ac:dyDescent="0.3">
      <c r="A556" s="208">
        <v>5</v>
      </c>
      <c r="B556" s="176" t="s">
        <v>107</v>
      </c>
      <c r="C556" s="176">
        <v>5086</v>
      </c>
      <c r="D556" s="175" t="s">
        <v>125</v>
      </c>
      <c r="E556" s="172">
        <v>864</v>
      </c>
      <c r="F556" s="177">
        <v>173</v>
      </c>
      <c r="G556" s="177">
        <v>535</v>
      </c>
      <c r="H556" s="178">
        <v>156</v>
      </c>
      <c r="I556" s="172">
        <v>953</v>
      </c>
      <c r="J556" s="177">
        <v>172</v>
      </c>
      <c r="K556" s="177">
        <v>582</v>
      </c>
      <c r="L556" s="178">
        <v>199</v>
      </c>
      <c r="M556" s="172">
        <v>893</v>
      </c>
      <c r="N556" s="177">
        <v>152</v>
      </c>
      <c r="O556" s="177">
        <v>553</v>
      </c>
      <c r="P556" s="178">
        <v>188</v>
      </c>
    </row>
    <row r="557" spans="1:16" x14ac:dyDescent="0.3">
      <c r="A557" s="208">
        <v>68</v>
      </c>
      <c r="B557" s="176" t="s">
        <v>918</v>
      </c>
      <c r="C557" s="176">
        <v>68235</v>
      </c>
      <c r="D557" s="175" t="s">
        <v>938</v>
      </c>
      <c r="E557" s="172">
        <v>786</v>
      </c>
      <c r="F557" s="177">
        <v>316</v>
      </c>
      <c r="G557" s="177">
        <v>175</v>
      </c>
      <c r="H557" s="178">
        <v>295</v>
      </c>
      <c r="I557" s="172">
        <v>928</v>
      </c>
      <c r="J557" s="177">
        <v>338</v>
      </c>
      <c r="K557" s="177">
        <v>260</v>
      </c>
      <c r="L557" s="178">
        <v>330</v>
      </c>
      <c r="M557" s="172">
        <v>891</v>
      </c>
      <c r="N557" s="177">
        <v>335</v>
      </c>
      <c r="O557" s="177">
        <v>238</v>
      </c>
      <c r="P557" s="178">
        <v>318</v>
      </c>
    </row>
    <row r="558" spans="1:16" x14ac:dyDescent="0.3">
      <c r="A558" s="208">
        <v>25</v>
      </c>
      <c r="B558" s="176" t="s">
        <v>558</v>
      </c>
      <c r="C558" s="176">
        <v>25053</v>
      </c>
      <c r="D558" s="175" t="s">
        <v>563</v>
      </c>
      <c r="E558" s="172">
        <v>933</v>
      </c>
      <c r="F558" s="177">
        <v>245</v>
      </c>
      <c r="G558" s="177">
        <v>266</v>
      </c>
      <c r="H558" s="178">
        <v>422</v>
      </c>
      <c r="I558" s="172">
        <v>1468</v>
      </c>
      <c r="J558" s="177">
        <v>788</v>
      </c>
      <c r="K558" s="177">
        <v>263</v>
      </c>
      <c r="L558" s="178">
        <v>417</v>
      </c>
      <c r="M558" s="172">
        <v>897</v>
      </c>
      <c r="N558" s="177">
        <v>240</v>
      </c>
      <c r="O558" s="177">
        <v>244</v>
      </c>
      <c r="P558" s="178">
        <v>413</v>
      </c>
    </row>
    <row r="559" spans="1:16" x14ac:dyDescent="0.3">
      <c r="A559" s="208">
        <v>13</v>
      </c>
      <c r="B559" s="176" t="s">
        <v>257</v>
      </c>
      <c r="C559" s="176">
        <v>13654</v>
      </c>
      <c r="D559" s="175" t="s">
        <v>288</v>
      </c>
      <c r="E559" s="172">
        <v>795</v>
      </c>
      <c r="F559" s="177">
        <v>373</v>
      </c>
      <c r="G559" s="177">
        <v>152</v>
      </c>
      <c r="H559" s="178">
        <v>270</v>
      </c>
      <c r="I559" s="172">
        <v>949</v>
      </c>
      <c r="J559" s="177">
        <v>442</v>
      </c>
      <c r="K559" s="177">
        <v>204</v>
      </c>
      <c r="L559" s="178">
        <v>303</v>
      </c>
      <c r="M559" s="172">
        <v>829</v>
      </c>
      <c r="N559" s="177">
        <v>416</v>
      </c>
      <c r="O559" s="177">
        <v>181</v>
      </c>
      <c r="P559" s="178">
        <v>232</v>
      </c>
    </row>
    <row r="560" spans="1:16" x14ac:dyDescent="0.3">
      <c r="A560" s="208">
        <v>66</v>
      </c>
      <c r="B560" s="176" t="s">
        <v>443</v>
      </c>
      <c r="C560" s="176">
        <v>66318</v>
      </c>
      <c r="D560" s="175" t="s">
        <v>909</v>
      </c>
      <c r="E560" s="172">
        <v>815</v>
      </c>
      <c r="F560" s="177">
        <v>235</v>
      </c>
      <c r="G560" s="177">
        <v>365</v>
      </c>
      <c r="H560" s="178">
        <v>215</v>
      </c>
      <c r="I560" s="172">
        <v>1079</v>
      </c>
      <c r="J560" s="177">
        <v>415</v>
      </c>
      <c r="K560" s="177">
        <v>382</v>
      </c>
      <c r="L560" s="178">
        <v>282</v>
      </c>
      <c r="M560" s="172">
        <v>873</v>
      </c>
      <c r="N560" s="177">
        <v>238</v>
      </c>
      <c r="O560" s="177">
        <v>367</v>
      </c>
      <c r="P560" s="178">
        <v>268</v>
      </c>
    </row>
    <row r="561" spans="1:16" x14ac:dyDescent="0.3">
      <c r="A561" s="208">
        <v>70</v>
      </c>
      <c r="B561" s="176" t="s">
        <v>498</v>
      </c>
      <c r="C561" s="176">
        <v>70418</v>
      </c>
      <c r="D561" s="175" t="s">
        <v>1002</v>
      </c>
      <c r="E561" s="172">
        <v>794</v>
      </c>
      <c r="F561" s="177">
        <v>421</v>
      </c>
      <c r="G561" s="177">
        <v>147</v>
      </c>
      <c r="H561" s="178">
        <v>226</v>
      </c>
      <c r="I561" s="172">
        <v>879</v>
      </c>
      <c r="J561" s="177">
        <v>435</v>
      </c>
      <c r="K561" s="177">
        <v>175</v>
      </c>
      <c r="L561" s="178">
        <v>269</v>
      </c>
      <c r="M561" s="172">
        <v>847</v>
      </c>
      <c r="N561" s="177">
        <v>436</v>
      </c>
      <c r="O561" s="177">
        <v>170</v>
      </c>
      <c r="P561" s="178">
        <v>241</v>
      </c>
    </row>
    <row r="562" spans="1:16" x14ac:dyDescent="0.3">
      <c r="A562" s="208">
        <v>76</v>
      </c>
      <c r="B562" s="176" t="s">
        <v>1062</v>
      </c>
      <c r="C562" s="176">
        <v>76869</v>
      </c>
      <c r="D562" s="175" t="s">
        <v>1094</v>
      </c>
      <c r="E562" s="172">
        <v>833</v>
      </c>
      <c r="F562" s="177">
        <v>195</v>
      </c>
      <c r="G562" s="177">
        <v>353</v>
      </c>
      <c r="H562" s="178">
        <v>285</v>
      </c>
      <c r="I562" s="172">
        <v>936</v>
      </c>
      <c r="J562" s="177">
        <v>206</v>
      </c>
      <c r="K562" s="177">
        <v>409</v>
      </c>
      <c r="L562" s="178">
        <v>321</v>
      </c>
      <c r="M562" s="172">
        <v>833</v>
      </c>
      <c r="N562" s="177">
        <v>207</v>
      </c>
      <c r="O562" s="177">
        <v>344</v>
      </c>
      <c r="P562" s="178">
        <v>282</v>
      </c>
    </row>
    <row r="563" spans="1:16" x14ac:dyDescent="0.3">
      <c r="A563" s="208">
        <v>8</v>
      </c>
      <c r="B563" s="176" t="s">
        <v>233</v>
      </c>
      <c r="C563" s="176">
        <v>8606</v>
      </c>
      <c r="D563" s="175" t="s">
        <v>248</v>
      </c>
      <c r="E563" s="172">
        <v>744</v>
      </c>
      <c r="F563" s="177">
        <v>392</v>
      </c>
      <c r="G563" s="177">
        <v>165</v>
      </c>
      <c r="H563" s="178">
        <v>187</v>
      </c>
      <c r="I563" s="172">
        <v>908</v>
      </c>
      <c r="J563" s="177">
        <v>394</v>
      </c>
      <c r="K563" s="177">
        <v>196</v>
      </c>
      <c r="L563" s="178">
        <v>318</v>
      </c>
      <c r="M563" s="172">
        <v>802</v>
      </c>
      <c r="N563" s="177">
        <v>366</v>
      </c>
      <c r="O563" s="177">
        <v>182</v>
      </c>
      <c r="P563" s="178">
        <v>254</v>
      </c>
    </row>
    <row r="564" spans="1:16" x14ac:dyDescent="0.3">
      <c r="A564" s="208">
        <v>47</v>
      </c>
      <c r="B564" s="176" t="s">
        <v>748</v>
      </c>
      <c r="C564" s="176">
        <v>47570</v>
      </c>
      <c r="D564" s="175" t="s">
        <v>766</v>
      </c>
      <c r="E564" s="172">
        <v>757</v>
      </c>
      <c r="F564" s="177">
        <v>457</v>
      </c>
      <c r="G564" s="177">
        <v>164</v>
      </c>
      <c r="H564" s="178">
        <v>136</v>
      </c>
      <c r="I564" s="172">
        <v>871</v>
      </c>
      <c r="J564" s="177">
        <v>499</v>
      </c>
      <c r="K564" s="177">
        <v>175</v>
      </c>
      <c r="L564" s="178">
        <v>197</v>
      </c>
      <c r="M564" s="172">
        <v>829</v>
      </c>
      <c r="N564" s="177">
        <v>486</v>
      </c>
      <c r="O564" s="177">
        <v>183</v>
      </c>
      <c r="P564" s="178">
        <v>160</v>
      </c>
    </row>
    <row r="565" spans="1:16" x14ac:dyDescent="0.3">
      <c r="A565" s="208">
        <v>27</v>
      </c>
      <c r="B565" s="176" t="s">
        <v>669</v>
      </c>
      <c r="C565" s="176">
        <v>27075</v>
      </c>
      <c r="D565" s="175" t="s">
        <v>675</v>
      </c>
      <c r="E565" s="172">
        <v>781</v>
      </c>
      <c r="F565" s="177">
        <v>252</v>
      </c>
      <c r="G565" s="177">
        <v>379</v>
      </c>
      <c r="H565" s="178">
        <v>150</v>
      </c>
      <c r="I565" s="172">
        <v>952</v>
      </c>
      <c r="J565" s="177">
        <v>260</v>
      </c>
      <c r="K565" s="177">
        <v>494</v>
      </c>
      <c r="L565" s="178">
        <v>198</v>
      </c>
      <c r="M565" s="172">
        <v>825</v>
      </c>
      <c r="N565" s="177">
        <v>262</v>
      </c>
      <c r="O565" s="177">
        <v>402</v>
      </c>
      <c r="P565" s="178">
        <v>161</v>
      </c>
    </row>
    <row r="566" spans="1:16" x14ac:dyDescent="0.3">
      <c r="A566" s="208">
        <v>17</v>
      </c>
      <c r="B566" s="176" t="s">
        <v>134</v>
      </c>
      <c r="C566" s="176">
        <v>17444</v>
      </c>
      <c r="D566" s="176" t="s">
        <v>435</v>
      </c>
      <c r="E566" s="172">
        <v>753</v>
      </c>
      <c r="F566" s="177">
        <v>270</v>
      </c>
      <c r="G566" s="177">
        <v>151</v>
      </c>
      <c r="H566" s="178">
        <v>332</v>
      </c>
      <c r="I566" s="172">
        <v>987</v>
      </c>
      <c r="J566" s="177">
        <v>404</v>
      </c>
      <c r="K566" s="177">
        <v>195</v>
      </c>
      <c r="L566" s="178">
        <v>388</v>
      </c>
      <c r="M566" s="172">
        <v>831</v>
      </c>
      <c r="N566" s="177">
        <v>288</v>
      </c>
      <c r="O566" s="177">
        <v>179</v>
      </c>
      <c r="P566" s="178">
        <v>364</v>
      </c>
    </row>
    <row r="567" spans="1:16" x14ac:dyDescent="0.3">
      <c r="A567" s="208">
        <v>15</v>
      </c>
      <c r="B567" s="176" t="s">
        <v>304</v>
      </c>
      <c r="C567" s="176">
        <v>15599</v>
      </c>
      <c r="D567" s="175" t="s">
        <v>376</v>
      </c>
      <c r="E567" s="172">
        <v>842</v>
      </c>
      <c r="F567" s="177">
        <v>271</v>
      </c>
      <c r="G567" s="177">
        <v>328</v>
      </c>
      <c r="H567" s="178">
        <v>243</v>
      </c>
      <c r="I567" s="172">
        <v>1068</v>
      </c>
      <c r="J567" s="177">
        <v>496</v>
      </c>
      <c r="K567" s="177">
        <v>325</v>
      </c>
      <c r="L567" s="178">
        <v>247</v>
      </c>
      <c r="M567" s="172">
        <v>855</v>
      </c>
      <c r="N567" s="177">
        <v>276</v>
      </c>
      <c r="O567" s="177">
        <v>331</v>
      </c>
      <c r="P567" s="178">
        <v>248</v>
      </c>
    </row>
    <row r="568" spans="1:16" x14ac:dyDescent="0.3">
      <c r="A568" s="208">
        <v>13</v>
      </c>
      <c r="B568" s="176" t="s">
        <v>257</v>
      </c>
      <c r="C568" s="176">
        <v>13473</v>
      </c>
      <c r="D568" s="175" t="s">
        <v>280</v>
      </c>
      <c r="E568" s="172">
        <v>793</v>
      </c>
      <c r="F568" s="177">
        <v>367</v>
      </c>
      <c r="G568" s="177">
        <v>216</v>
      </c>
      <c r="H568" s="178">
        <v>210</v>
      </c>
      <c r="I568" s="172">
        <v>895</v>
      </c>
      <c r="J568" s="177">
        <v>376</v>
      </c>
      <c r="K568" s="177">
        <v>269</v>
      </c>
      <c r="L568" s="178">
        <v>250</v>
      </c>
      <c r="M568" s="172">
        <v>808</v>
      </c>
      <c r="N568" s="177">
        <v>374</v>
      </c>
      <c r="O568" s="177">
        <v>229</v>
      </c>
      <c r="P568" s="178">
        <v>205</v>
      </c>
    </row>
    <row r="569" spans="1:16" x14ac:dyDescent="0.3">
      <c r="A569" s="208">
        <v>41</v>
      </c>
      <c r="B569" s="176" t="s">
        <v>699</v>
      </c>
      <c r="C569" s="176">
        <v>41319</v>
      </c>
      <c r="D569" s="175" t="s">
        <v>161</v>
      </c>
      <c r="E569" s="172">
        <v>729</v>
      </c>
      <c r="F569" s="177">
        <v>254</v>
      </c>
      <c r="G569" s="177">
        <v>145</v>
      </c>
      <c r="H569" s="178">
        <v>330</v>
      </c>
      <c r="I569" s="172">
        <v>854</v>
      </c>
      <c r="J569" s="177">
        <v>258</v>
      </c>
      <c r="K569" s="177">
        <v>150</v>
      </c>
      <c r="L569" s="178">
        <v>446</v>
      </c>
      <c r="M569" s="172">
        <v>811</v>
      </c>
      <c r="N569" s="177">
        <v>261</v>
      </c>
      <c r="O569" s="177">
        <v>143</v>
      </c>
      <c r="P569" s="178">
        <v>407</v>
      </c>
    </row>
    <row r="570" spans="1:16" x14ac:dyDescent="0.3">
      <c r="A570" s="208">
        <v>52</v>
      </c>
      <c r="B570" s="176" t="s">
        <v>180</v>
      </c>
      <c r="C570" s="176">
        <v>52378</v>
      </c>
      <c r="D570" s="175" t="s">
        <v>827</v>
      </c>
      <c r="E570" s="172">
        <v>728</v>
      </c>
      <c r="F570" s="177">
        <v>356</v>
      </c>
      <c r="G570" s="177">
        <v>97</v>
      </c>
      <c r="H570" s="178">
        <v>275</v>
      </c>
      <c r="I570" s="172">
        <v>909</v>
      </c>
      <c r="J570" s="177">
        <v>403</v>
      </c>
      <c r="K570" s="177">
        <v>157</v>
      </c>
      <c r="L570" s="178">
        <v>349</v>
      </c>
      <c r="M570" s="172">
        <v>787</v>
      </c>
      <c r="N570" s="177">
        <v>366</v>
      </c>
      <c r="O570" s="177">
        <v>135</v>
      </c>
      <c r="P570" s="178">
        <v>286</v>
      </c>
    </row>
    <row r="571" spans="1:16" x14ac:dyDescent="0.3">
      <c r="A571" s="208">
        <v>8</v>
      </c>
      <c r="B571" s="176" t="s">
        <v>233</v>
      </c>
      <c r="C571" s="176">
        <v>8137</v>
      </c>
      <c r="D571" s="175" t="s">
        <v>236</v>
      </c>
      <c r="E571" s="172">
        <v>743</v>
      </c>
      <c r="F571" s="177">
        <v>351</v>
      </c>
      <c r="G571" s="177">
        <v>238</v>
      </c>
      <c r="H571" s="178">
        <v>154</v>
      </c>
      <c r="I571" s="172">
        <v>852</v>
      </c>
      <c r="J571" s="177">
        <v>380</v>
      </c>
      <c r="K571" s="177">
        <v>187</v>
      </c>
      <c r="L571" s="178">
        <v>285</v>
      </c>
      <c r="M571" s="172">
        <v>744</v>
      </c>
      <c r="N571" s="177">
        <v>351</v>
      </c>
      <c r="O571" s="177">
        <v>210</v>
      </c>
      <c r="P571" s="178">
        <v>183</v>
      </c>
    </row>
    <row r="572" spans="1:16" x14ac:dyDescent="0.3">
      <c r="A572" s="208">
        <v>70</v>
      </c>
      <c r="B572" s="176" t="s">
        <v>498</v>
      </c>
      <c r="C572" s="176">
        <v>70265</v>
      </c>
      <c r="D572" s="175" t="s">
        <v>1001</v>
      </c>
      <c r="E572" s="172">
        <v>793</v>
      </c>
      <c r="F572" s="177">
        <v>274</v>
      </c>
      <c r="G572" s="177">
        <v>355</v>
      </c>
      <c r="H572" s="178">
        <v>164</v>
      </c>
      <c r="I572" s="172">
        <v>859</v>
      </c>
      <c r="J572" s="177">
        <v>284</v>
      </c>
      <c r="K572" s="177">
        <v>368</v>
      </c>
      <c r="L572" s="178">
        <v>207</v>
      </c>
      <c r="M572" s="172">
        <v>772</v>
      </c>
      <c r="N572" s="177">
        <v>282</v>
      </c>
      <c r="O572" s="177">
        <v>356</v>
      </c>
      <c r="P572" s="178">
        <v>134</v>
      </c>
    </row>
    <row r="573" spans="1:16" x14ac:dyDescent="0.3">
      <c r="A573" s="208">
        <v>54</v>
      </c>
      <c r="B573" s="176" t="s">
        <v>856</v>
      </c>
      <c r="C573" s="176">
        <v>54250</v>
      </c>
      <c r="D573" s="175" t="s">
        <v>870</v>
      </c>
      <c r="E573" s="172">
        <v>733</v>
      </c>
      <c r="F573" s="177">
        <v>469</v>
      </c>
      <c r="G573" s="177">
        <v>108</v>
      </c>
      <c r="H573" s="178">
        <v>156</v>
      </c>
      <c r="I573" s="172">
        <v>982</v>
      </c>
      <c r="J573" s="177">
        <v>550</v>
      </c>
      <c r="K573" s="177">
        <v>225</v>
      </c>
      <c r="L573" s="178">
        <v>207</v>
      </c>
      <c r="M573" s="172">
        <v>837</v>
      </c>
      <c r="N573" s="177">
        <v>437</v>
      </c>
      <c r="O573" s="177">
        <v>199</v>
      </c>
      <c r="P573" s="178">
        <v>201</v>
      </c>
    </row>
    <row r="574" spans="1:16" x14ac:dyDescent="0.3">
      <c r="A574" s="208">
        <v>5</v>
      </c>
      <c r="B574" s="176" t="s">
        <v>107</v>
      </c>
      <c r="C574" s="176">
        <v>5240</v>
      </c>
      <c r="D574" s="175" t="s">
        <v>151</v>
      </c>
      <c r="E574" s="172">
        <v>863</v>
      </c>
      <c r="F574" s="177">
        <v>235</v>
      </c>
      <c r="G574" s="177">
        <v>367</v>
      </c>
      <c r="H574" s="178">
        <v>261</v>
      </c>
      <c r="I574" s="172">
        <v>786</v>
      </c>
      <c r="J574" s="177">
        <v>213</v>
      </c>
      <c r="K574" s="177">
        <v>288</v>
      </c>
      <c r="L574" s="178">
        <v>285</v>
      </c>
      <c r="M574" s="172">
        <v>829</v>
      </c>
      <c r="N574" s="177">
        <v>216</v>
      </c>
      <c r="O574" s="177">
        <v>340</v>
      </c>
      <c r="P574" s="178">
        <v>273</v>
      </c>
    </row>
    <row r="575" spans="1:16" x14ac:dyDescent="0.3">
      <c r="A575" s="208">
        <v>85</v>
      </c>
      <c r="B575" s="176" t="s">
        <v>1105</v>
      </c>
      <c r="C575" s="176">
        <v>85325</v>
      </c>
      <c r="D575" s="175" t="s">
        <v>1119</v>
      </c>
      <c r="E575" s="172">
        <v>761</v>
      </c>
      <c r="F575" s="177">
        <v>174</v>
      </c>
      <c r="G575" s="177">
        <v>401</v>
      </c>
      <c r="H575" s="178">
        <v>186</v>
      </c>
      <c r="I575" s="172">
        <v>1032</v>
      </c>
      <c r="J575" s="177">
        <v>358</v>
      </c>
      <c r="K575" s="177">
        <v>439</v>
      </c>
      <c r="L575" s="178">
        <v>235</v>
      </c>
      <c r="M575" s="172">
        <v>801</v>
      </c>
      <c r="N575" s="177">
        <v>186</v>
      </c>
      <c r="O575" s="177">
        <v>420</v>
      </c>
      <c r="P575" s="178">
        <v>195</v>
      </c>
    </row>
    <row r="576" spans="1:16" x14ac:dyDescent="0.3">
      <c r="A576" s="208">
        <v>5</v>
      </c>
      <c r="B576" s="176" t="s">
        <v>107</v>
      </c>
      <c r="C576" s="176">
        <v>5467</v>
      </c>
      <c r="D576" s="175" t="s">
        <v>177</v>
      </c>
      <c r="E576" s="172">
        <v>787</v>
      </c>
      <c r="F576" s="177">
        <v>139</v>
      </c>
      <c r="G576" s="177">
        <v>210</v>
      </c>
      <c r="H576" s="178">
        <v>438</v>
      </c>
      <c r="I576" s="172">
        <v>869</v>
      </c>
      <c r="J576" s="177">
        <v>161</v>
      </c>
      <c r="K576" s="177">
        <v>231</v>
      </c>
      <c r="L576" s="178">
        <v>477</v>
      </c>
      <c r="M576" s="172">
        <v>818</v>
      </c>
      <c r="N576" s="177">
        <v>135</v>
      </c>
      <c r="O576" s="177">
        <v>224</v>
      </c>
      <c r="P576" s="178">
        <v>459</v>
      </c>
    </row>
    <row r="577" spans="1:16" x14ac:dyDescent="0.3">
      <c r="A577" s="208">
        <v>19</v>
      </c>
      <c r="B577" s="176" t="s">
        <v>467</v>
      </c>
      <c r="C577" s="176">
        <v>19418</v>
      </c>
      <c r="D577" s="175" t="s">
        <v>483</v>
      </c>
      <c r="E577" s="172">
        <v>610</v>
      </c>
      <c r="F577" s="177">
        <v>359</v>
      </c>
      <c r="G577" s="177">
        <v>138</v>
      </c>
      <c r="H577" s="178">
        <v>113</v>
      </c>
      <c r="I577" s="172">
        <v>834</v>
      </c>
      <c r="J577" s="177">
        <v>413</v>
      </c>
      <c r="K577" s="177">
        <v>175</v>
      </c>
      <c r="L577" s="178">
        <v>246</v>
      </c>
      <c r="M577" s="172">
        <v>811</v>
      </c>
      <c r="N577" s="177">
        <v>410</v>
      </c>
      <c r="O577" s="177">
        <v>179</v>
      </c>
      <c r="P577" s="178">
        <v>222</v>
      </c>
    </row>
    <row r="578" spans="1:16" x14ac:dyDescent="0.3">
      <c r="A578" s="208">
        <v>15</v>
      </c>
      <c r="B578" s="176" t="s">
        <v>304</v>
      </c>
      <c r="C578" s="176">
        <v>15223</v>
      </c>
      <c r="D578" s="175" t="s">
        <v>328</v>
      </c>
      <c r="E578" s="172">
        <v>603</v>
      </c>
      <c r="F578" s="177">
        <v>171</v>
      </c>
      <c r="G578" s="177">
        <v>120</v>
      </c>
      <c r="H578" s="178">
        <v>312</v>
      </c>
      <c r="I578" s="172">
        <v>1003</v>
      </c>
      <c r="J578" s="177">
        <v>319</v>
      </c>
      <c r="K578" s="177">
        <v>241</v>
      </c>
      <c r="L578" s="178">
        <v>443</v>
      </c>
      <c r="M578" s="172">
        <v>774</v>
      </c>
      <c r="N578" s="177">
        <v>177</v>
      </c>
      <c r="O578" s="177">
        <v>213</v>
      </c>
      <c r="P578" s="178">
        <v>384</v>
      </c>
    </row>
    <row r="579" spans="1:16" x14ac:dyDescent="0.3">
      <c r="A579" s="208">
        <v>76</v>
      </c>
      <c r="B579" s="176" t="s">
        <v>1062</v>
      </c>
      <c r="C579" s="176">
        <v>76863</v>
      </c>
      <c r="D579" s="175" t="s">
        <v>1093</v>
      </c>
      <c r="E579" s="172">
        <v>777</v>
      </c>
      <c r="F579" s="177">
        <v>176</v>
      </c>
      <c r="G579" s="177">
        <v>239</v>
      </c>
      <c r="H579" s="178">
        <v>362</v>
      </c>
      <c r="I579" s="172">
        <v>862</v>
      </c>
      <c r="J579" s="177">
        <v>190</v>
      </c>
      <c r="K579" s="177">
        <v>271</v>
      </c>
      <c r="L579" s="178">
        <v>401</v>
      </c>
      <c r="M579" s="172">
        <v>818</v>
      </c>
      <c r="N579" s="177">
        <v>182</v>
      </c>
      <c r="O579" s="177">
        <v>250</v>
      </c>
      <c r="P579" s="178">
        <v>386</v>
      </c>
    </row>
    <row r="580" spans="1:16" x14ac:dyDescent="0.3">
      <c r="A580" s="208">
        <v>18</v>
      </c>
      <c r="B580" s="176" t="s">
        <v>451</v>
      </c>
      <c r="C580" s="176">
        <v>18256</v>
      </c>
      <c r="D580" s="175" t="s">
        <v>458</v>
      </c>
      <c r="E580" s="172">
        <v>721</v>
      </c>
      <c r="F580" s="177">
        <v>300</v>
      </c>
      <c r="G580" s="177">
        <v>228</v>
      </c>
      <c r="H580" s="178">
        <v>193</v>
      </c>
      <c r="I580" s="172">
        <v>834</v>
      </c>
      <c r="J580" s="177">
        <v>302</v>
      </c>
      <c r="K580" s="177">
        <v>266</v>
      </c>
      <c r="L580" s="178">
        <v>266</v>
      </c>
      <c r="M580" s="172">
        <v>811</v>
      </c>
      <c r="N580" s="177">
        <v>297</v>
      </c>
      <c r="O580" s="177">
        <v>268</v>
      </c>
      <c r="P580" s="178">
        <v>246</v>
      </c>
    </row>
    <row r="581" spans="1:16" x14ac:dyDescent="0.3">
      <c r="A581" s="208">
        <v>68</v>
      </c>
      <c r="B581" s="176" t="s">
        <v>918</v>
      </c>
      <c r="C581" s="176">
        <v>68385</v>
      </c>
      <c r="D581" s="175" t="s">
        <v>956</v>
      </c>
      <c r="E581" s="172">
        <v>746</v>
      </c>
      <c r="F581" s="177">
        <v>247</v>
      </c>
      <c r="G581" s="177">
        <v>351</v>
      </c>
      <c r="H581" s="178">
        <v>148</v>
      </c>
      <c r="I581" s="172">
        <v>833</v>
      </c>
      <c r="J581" s="177">
        <v>260</v>
      </c>
      <c r="K581" s="177">
        <v>371</v>
      </c>
      <c r="L581" s="178">
        <v>202</v>
      </c>
      <c r="M581" s="172">
        <v>819</v>
      </c>
      <c r="N581" s="177">
        <v>254</v>
      </c>
      <c r="O581" s="177">
        <v>374</v>
      </c>
      <c r="P581" s="178">
        <v>191</v>
      </c>
    </row>
    <row r="582" spans="1:16" x14ac:dyDescent="0.3">
      <c r="A582" s="208">
        <v>52</v>
      </c>
      <c r="B582" s="176" t="s">
        <v>180</v>
      </c>
      <c r="C582" s="176">
        <v>52687</v>
      </c>
      <c r="D582" s="176" t="s">
        <v>847</v>
      </c>
      <c r="E582" s="172">
        <v>701</v>
      </c>
      <c r="F582" s="177">
        <v>269</v>
      </c>
      <c r="G582" s="177">
        <v>76</v>
      </c>
      <c r="H582" s="178">
        <v>356</v>
      </c>
      <c r="I582" s="172">
        <v>847</v>
      </c>
      <c r="J582" s="177">
        <v>284</v>
      </c>
      <c r="K582" s="177">
        <v>115</v>
      </c>
      <c r="L582" s="178">
        <v>448</v>
      </c>
      <c r="M582" s="172">
        <v>797</v>
      </c>
      <c r="N582" s="177">
        <v>283</v>
      </c>
      <c r="O582" s="177">
        <v>98</v>
      </c>
      <c r="P582" s="178">
        <v>416</v>
      </c>
    </row>
    <row r="583" spans="1:16" x14ac:dyDescent="0.3">
      <c r="A583" s="208">
        <v>68</v>
      </c>
      <c r="B583" s="176" t="s">
        <v>918</v>
      </c>
      <c r="C583" s="176">
        <v>68255</v>
      </c>
      <c r="D583" s="175" t="s">
        <v>940</v>
      </c>
      <c r="E583" s="172">
        <v>861</v>
      </c>
      <c r="F583" s="177">
        <v>388</v>
      </c>
      <c r="G583" s="177">
        <v>225</v>
      </c>
      <c r="H583" s="178">
        <v>248</v>
      </c>
      <c r="I583" s="172">
        <v>854</v>
      </c>
      <c r="J583" s="177">
        <v>382</v>
      </c>
      <c r="K583" s="177">
        <v>250</v>
      </c>
      <c r="L583" s="178">
        <v>222</v>
      </c>
      <c r="M583" s="172">
        <v>814</v>
      </c>
      <c r="N583" s="177">
        <v>377</v>
      </c>
      <c r="O583" s="177">
        <v>230</v>
      </c>
      <c r="P583" s="178">
        <v>207</v>
      </c>
    </row>
    <row r="584" spans="1:16" x14ac:dyDescent="0.3">
      <c r="A584" s="208">
        <v>23</v>
      </c>
      <c r="B584" s="176" t="s">
        <v>268</v>
      </c>
      <c r="C584" s="176">
        <v>23574</v>
      </c>
      <c r="D584" s="175" t="s">
        <v>546</v>
      </c>
      <c r="E584" s="172">
        <v>689</v>
      </c>
      <c r="F584" s="177">
        <v>391</v>
      </c>
      <c r="G584" s="177">
        <v>100</v>
      </c>
      <c r="H584" s="178">
        <v>198</v>
      </c>
      <c r="I584" s="172">
        <v>857</v>
      </c>
      <c r="J584" s="177">
        <v>405</v>
      </c>
      <c r="K584" s="177">
        <v>203</v>
      </c>
      <c r="L584" s="178">
        <v>249</v>
      </c>
      <c r="M584" s="172">
        <v>806</v>
      </c>
      <c r="N584" s="177">
        <v>409</v>
      </c>
      <c r="O584" s="177">
        <v>169</v>
      </c>
      <c r="P584" s="178">
        <v>228</v>
      </c>
    </row>
    <row r="585" spans="1:16" x14ac:dyDescent="0.3">
      <c r="A585" s="208">
        <v>73</v>
      </c>
      <c r="B585" s="176" t="s">
        <v>1016</v>
      </c>
      <c r="C585" s="176">
        <v>73024</v>
      </c>
      <c r="D585" s="175" t="s">
        <v>1018</v>
      </c>
      <c r="E585" s="172">
        <v>826</v>
      </c>
      <c r="F585" s="177">
        <v>106</v>
      </c>
      <c r="G585" s="177">
        <v>617</v>
      </c>
      <c r="H585" s="178">
        <v>103</v>
      </c>
      <c r="I585" s="172">
        <v>835</v>
      </c>
      <c r="J585" s="177">
        <v>119</v>
      </c>
      <c r="K585" s="177">
        <v>611</v>
      </c>
      <c r="L585" s="178">
        <v>105</v>
      </c>
      <c r="M585" s="172">
        <v>825</v>
      </c>
      <c r="N585" s="177">
        <v>117</v>
      </c>
      <c r="O585" s="177">
        <v>604</v>
      </c>
      <c r="P585" s="178">
        <v>104</v>
      </c>
    </row>
    <row r="586" spans="1:16" x14ac:dyDescent="0.3">
      <c r="A586" s="208">
        <v>47</v>
      </c>
      <c r="B586" s="176" t="s">
        <v>748</v>
      </c>
      <c r="C586" s="176">
        <v>47660</v>
      </c>
      <c r="D586" s="175" t="s">
        <v>768</v>
      </c>
      <c r="E586" s="172">
        <v>724</v>
      </c>
      <c r="F586" s="177">
        <v>319</v>
      </c>
      <c r="G586" s="177">
        <v>203</v>
      </c>
      <c r="H586" s="178">
        <v>202</v>
      </c>
      <c r="I586" s="172">
        <v>867</v>
      </c>
      <c r="J586" s="177">
        <v>355</v>
      </c>
      <c r="K586" s="177">
        <v>215</v>
      </c>
      <c r="L586" s="178">
        <v>297</v>
      </c>
      <c r="M586" s="172">
        <v>757</v>
      </c>
      <c r="N586" s="177">
        <v>345</v>
      </c>
      <c r="O586" s="177">
        <v>180</v>
      </c>
      <c r="P586" s="178">
        <v>232</v>
      </c>
    </row>
    <row r="587" spans="1:16" x14ac:dyDescent="0.3">
      <c r="A587" s="208">
        <v>15</v>
      </c>
      <c r="B587" s="176" t="s">
        <v>304</v>
      </c>
      <c r="C587" s="176">
        <v>15600</v>
      </c>
      <c r="D587" s="175" t="s">
        <v>377</v>
      </c>
      <c r="E587" s="172">
        <v>803</v>
      </c>
      <c r="F587" s="177">
        <v>163</v>
      </c>
      <c r="G587" s="177">
        <v>491</v>
      </c>
      <c r="H587" s="178">
        <v>149</v>
      </c>
      <c r="I587" s="172">
        <v>860</v>
      </c>
      <c r="J587" s="177">
        <v>176</v>
      </c>
      <c r="K587" s="177">
        <v>523</v>
      </c>
      <c r="L587" s="178">
        <v>161</v>
      </c>
      <c r="M587" s="172">
        <v>814</v>
      </c>
      <c r="N587" s="177">
        <v>172</v>
      </c>
      <c r="O587" s="177">
        <v>488</v>
      </c>
      <c r="P587" s="178">
        <v>154</v>
      </c>
    </row>
    <row r="588" spans="1:16" x14ac:dyDescent="0.3">
      <c r="A588" s="208">
        <v>47</v>
      </c>
      <c r="B588" s="176" t="s">
        <v>748</v>
      </c>
      <c r="C588" s="176">
        <v>47692</v>
      </c>
      <c r="D588" s="175" t="s">
        <v>769</v>
      </c>
      <c r="E588" s="172">
        <v>736</v>
      </c>
      <c r="F588" s="177">
        <v>376</v>
      </c>
      <c r="G588" s="177">
        <v>164</v>
      </c>
      <c r="H588" s="178">
        <v>196</v>
      </c>
      <c r="I588" s="172">
        <v>833</v>
      </c>
      <c r="J588" s="177">
        <v>410</v>
      </c>
      <c r="K588" s="177">
        <v>211</v>
      </c>
      <c r="L588" s="178">
        <v>212</v>
      </c>
      <c r="M588" s="172">
        <v>757</v>
      </c>
      <c r="N588" s="177">
        <v>399</v>
      </c>
      <c r="O588" s="177">
        <v>199</v>
      </c>
      <c r="P588" s="178">
        <v>159</v>
      </c>
    </row>
    <row r="589" spans="1:16" x14ac:dyDescent="0.3">
      <c r="A589" s="208">
        <v>41</v>
      </c>
      <c r="B589" s="176" t="s">
        <v>699</v>
      </c>
      <c r="C589" s="176">
        <v>41548</v>
      </c>
      <c r="D589" s="175" t="s">
        <v>721</v>
      </c>
      <c r="E589" s="172">
        <v>729</v>
      </c>
      <c r="F589" s="177">
        <v>234</v>
      </c>
      <c r="G589" s="177">
        <v>184</v>
      </c>
      <c r="H589" s="178">
        <v>311</v>
      </c>
      <c r="I589" s="172">
        <v>822</v>
      </c>
      <c r="J589" s="177">
        <v>245</v>
      </c>
      <c r="K589" s="177">
        <v>220</v>
      </c>
      <c r="L589" s="178">
        <v>357</v>
      </c>
      <c r="M589" s="172">
        <v>772</v>
      </c>
      <c r="N589" s="177">
        <v>236</v>
      </c>
      <c r="O589" s="177">
        <v>215</v>
      </c>
      <c r="P589" s="178">
        <v>321</v>
      </c>
    </row>
    <row r="590" spans="1:16" x14ac:dyDescent="0.3">
      <c r="A590" s="208">
        <v>5</v>
      </c>
      <c r="B590" s="176" t="s">
        <v>107</v>
      </c>
      <c r="C590" s="176">
        <v>5854</v>
      </c>
      <c r="D590" s="175" t="s">
        <v>223</v>
      </c>
      <c r="E590" s="172">
        <v>668</v>
      </c>
      <c r="F590" s="177">
        <v>279</v>
      </c>
      <c r="G590" s="177">
        <v>230</v>
      </c>
      <c r="H590" s="178">
        <v>159</v>
      </c>
      <c r="I590" s="172">
        <v>875</v>
      </c>
      <c r="J590" s="177">
        <v>363</v>
      </c>
      <c r="K590" s="177">
        <v>250</v>
      </c>
      <c r="L590" s="178">
        <v>262</v>
      </c>
      <c r="M590" s="172">
        <v>729</v>
      </c>
      <c r="N590" s="177">
        <v>294</v>
      </c>
      <c r="O590" s="177">
        <v>237</v>
      </c>
      <c r="P590" s="178">
        <v>198</v>
      </c>
    </row>
    <row r="591" spans="1:16" x14ac:dyDescent="0.3">
      <c r="A591" s="208">
        <v>19</v>
      </c>
      <c r="B591" s="176" t="s">
        <v>467</v>
      </c>
      <c r="C591" s="176">
        <v>19075</v>
      </c>
      <c r="D591" s="175" t="s">
        <v>470</v>
      </c>
      <c r="E591" s="172">
        <v>645</v>
      </c>
      <c r="F591" s="177">
        <v>333</v>
      </c>
      <c r="G591" s="177">
        <v>116</v>
      </c>
      <c r="H591" s="178">
        <v>196</v>
      </c>
      <c r="I591" s="172">
        <v>799</v>
      </c>
      <c r="J591" s="177">
        <v>342</v>
      </c>
      <c r="K591" s="177">
        <v>153</v>
      </c>
      <c r="L591" s="178">
        <v>304</v>
      </c>
      <c r="M591" s="172">
        <v>765</v>
      </c>
      <c r="N591" s="177">
        <v>343</v>
      </c>
      <c r="O591" s="177">
        <v>143</v>
      </c>
      <c r="P591" s="178">
        <v>279</v>
      </c>
    </row>
    <row r="592" spans="1:16" x14ac:dyDescent="0.3">
      <c r="A592" s="208">
        <v>52</v>
      </c>
      <c r="B592" s="176" t="s">
        <v>180</v>
      </c>
      <c r="C592" s="176">
        <v>52786</v>
      </c>
      <c r="D592" s="175" t="s">
        <v>851</v>
      </c>
      <c r="E592" s="172">
        <v>717</v>
      </c>
      <c r="F592" s="177">
        <v>349</v>
      </c>
      <c r="G592" s="177">
        <v>169</v>
      </c>
      <c r="H592" s="178">
        <v>199</v>
      </c>
      <c r="I592" s="172">
        <v>810</v>
      </c>
      <c r="J592" s="177">
        <v>368</v>
      </c>
      <c r="K592" s="177">
        <v>166</v>
      </c>
      <c r="L592" s="178">
        <v>276</v>
      </c>
      <c r="M592" s="172">
        <v>769</v>
      </c>
      <c r="N592" s="177">
        <v>367</v>
      </c>
      <c r="O592" s="177">
        <v>147</v>
      </c>
      <c r="P592" s="178">
        <v>255</v>
      </c>
    </row>
    <row r="593" spans="1:16" x14ac:dyDescent="0.3">
      <c r="A593" s="208">
        <v>15</v>
      </c>
      <c r="B593" s="176" t="s">
        <v>304</v>
      </c>
      <c r="C593" s="176">
        <v>15047</v>
      </c>
      <c r="D593" s="175" t="s">
        <v>307</v>
      </c>
      <c r="E593" s="172">
        <v>893</v>
      </c>
      <c r="F593" s="177">
        <v>275</v>
      </c>
      <c r="G593" s="177">
        <v>427</v>
      </c>
      <c r="H593" s="178">
        <v>191</v>
      </c>
      <c r="I593" s="172">
        <v>1051</v>
      </c>
      <c r="J593" s="177">
        <v>544</v>
      </c>
      <c r="K593" s="177">
        <v>288</v>
      </c>
      <c r="L593" s="178">
        <v>219</v>
      </c>
      <c r="M593" s="172">
        <v>772</v>
      </c>
      <c r="N593" s="177">
        <v>287</v>
      </c>
      <c r="O593" s="177">
        <v>282</v>
      </c>
      <c r="P593" s="178">
        <v>203</v>
      </c>
    </row>
    <row r="594" spans="1:16" x14ac:dyDescent="0.3">
      <c r="A594" s="208">
        <v>13</v>
      </c>
      <c r="B594" s="176" t="s">
        <v>257</v>
      </c>
      <c r="C594" s="176">
        <v>13140</v>
      </c>
      <c r="D594" s="175" t="s">
        <v>265</v>
      </c>
      <c r="E594" s="172">
        <v>756</v>
      </c>
      <c r="F594" s="177">
        <v>348</v>
      </c>
      <c r="G594" s="177">
        <v>134</v>
      </c>
      <c r="H594" s="178">
        <v>274</v>
      </c>
      <c r="I594" s="172">
        <v>794</v>
      </c>
      <c r="J594" s="177">
        <v>356</v>
      </c>
      <c r="K594" s="177">
        <v>128</v>
      </c>
      <c r="L594" s="178">
        <v>310</v>
      </c>
      <c r="M594" s="172">
        <v>738</v>
      </c>
      <c r="N594" s="177">
        <v>357</v>
      </c>
      <c r="O594" s="177">
        <v>117</v>
      </c>
      <c r="P594" s="178">
        <v>264</v>
      </c>
    </row>
    <row r="595" spans="1:16" x14ac:dyDescent="0.3">
      <c r="A595" s="208">
        <v>13</v>
      </c>
      <c r="B595" s="176" t="s">
        <v>257</v>
      </c>
      <c r="C595" s="176">
        <v>13838</v>
      </c>
      <c r="D595" s="175" t="s">
        <v>301</v>
      </c>
      <c r="E595" s="172">
        <v>767</v>
      </c>
      <c r="F595" s="177">
        <v>281</v>
      </c>
      <c r="G595" s="177">
        <v>358</v>
      </c>
      <c r="H595" s="178">
        <v>128</v>
      </c>
      <c r="I595" s="172">
        <v>823</v>
      </c>
      <c r="J595" s="177">
        <v>289</v>
      </c>
      <c r="K595" s="177">
        <v>359</v>
      </c>
      <c r="L595" s="178">
        <v>175</v>
      </c>
      <c r="M595" s="172">
        <v>770</v>
      </c>
      <c r="N595" s="177">
        <v>282</v>
      </c>
      <c r="O595" s="177">
        <v>324</v>
      </c>
      <c r="P595" s="178">
        <v>164</v>
      </c>
    </row>
    <row r="596" spans="1:16" x14ac:dyDescent="0.3">
      <c r="A596" s="208">
        <v>54</v>
      </c>
      <c r="B596" s="176" t="s">
        <v>856</v>
      </c>
      <c r="C596" s="176">
        <v>54223</v>
      </c>
      <c r="D596" s="175" t="s">
        <v>867</v>
      </c>
      <c r="E596" s="172">
        <v>746</v>
      </c>
      <c r="F596" s="177">
        <v>270</v>
      </c>
      <c r="G596" s="177">
        <v>227</v>
      </c>
      <c r="H596" s="178">
        <v>249</v>
      </c>
      <c r="I596" s="172">
        <v>762</v>
      </c>
      <c r="J596" s="177">
        <v>238</v>
      </c>
      <c r="K596" s="177">
        <v>259</v>
      </c>
      <c r="L596" s="178">
        <v>265</v>
      </c>
      <c r="M596" s="172">
        <v>769</v>
      </c>
      <c r="N596" s="177">
        <v>254</v>
      </c>
      <c r="O596" s="177">
        <v>261</v>
      </c>
      <c r="P596" s="178">
        <v>254</v>
      </c>
    </row>
    <row r="597" spans="1:16" x14ac:dyDescent="0.3">
      <c r="A597" s="208">
        <v>70</v>
      </c>
      <c r="B597" s="176" t="s">
        <v>498</v>
      </c>
      <c r="C597" s="176">
        <v>70235</v>
      </c>
      <c r="D597" s="175" t="s">
        <v>1000</v>
      </c>
      <c r="E597" s="172">
        <v>673</v>
      </c>
      <c r="F597" s="177">
        <v>345</v>
      </c>
      <c r="G597" s="177">
        <v>143</v>
      </c>
      <c r="H597" s="178">
        <v>185</v>
      </c>
      <c r="I597" s="172">
        <v>798</v>
      </c>
      <c r="J597" s="177">
        <v>362</v>
      </c>
      <c r="K597" s="177">
        <v>176</v>
      </c>
      <c r="L597" s="178">
        <v>260</v>
      </c>
      <c r="M597" s="172">
        <v>706</v>
      </c>
      <c r="N597" s="177">
        <v>360</v>
      </c>
      <c r="O597" s="177">
        <v>157</v>
      </c>
      <c r="P597" s="178">
        <v>189</v>
      </c>
    </row>
    <row r="598" spans="1:16" x14ac:dyDescent="0.3">
      <c r="A598" s="208">
        <v>41</v>
      </c>
      <c r="B598" s="176" t="s">
        <v>699</v>
      </c>
      <c r="C598" s="176">
        <v>41791</v>
      </c>
      <c r="D598" s="175" t="s">
        <v>727</v>
      </c>
      <c r="E598" s="172">
        <v>672</v>
      </c>
      <c r="F598" s="177">
        <v>256</v>
      </c>
      <c r="G598" s="177">
        <v>139</v>
      </c>
      <c r="H598" s="178">
        <v>277</v>
      </c>
      <c r="I598" s="172">
        <v>796</v>
      </c>
      <c r="J598" s="177">
        <v>276</v>
      </c>
      <c r="K598" s="177">
        <v>159</v>
      </c>
      <c r="L598" s="178">
        <v>361</v>
      </c>
      <c r="M598" s="172">
        <v>743</v>
      </c>
      <c r="N598" s="177">
        <v>270</v>
      </c>
      <c r="O598" s="177">
        <v>143</v>
      </c>
      <c r="P598" s="178">
        <v>330</v>
      </c>
    </row>
    <row r="599" spans="1:16" x14ac:dyDescent="0.3">
      <c r="A599" s="208">
        <v>13</v>
      </c>
      <c r="B599" s="176" t="s">
        <v>257</v>
      </c>
      <c r="C599" s="176">
        <v>13433</v>
      </c>
      <c r="D599" s="175" t="s">
        <v>275</v>
      </c>
      <c r="E599" s="172">
        <v>724</v>
      </c>
      <c r="F599" s="177">
        <v>447</v>
      </c>
      <c r="G599" s="177">
        <v>177</v>
      </c>
      <c r="H599" s="178">
        <v>100</v>
      </c>
      <c r="I599" s="172">
        <v>832</v>
      </c>
      <c r="J599" s="177">
        <v>461</v>
      </c>
      <c r="K599" s="177">
        <v>202</v>
      </c>
      <c r="L599" s="178">
        <v>169</v>
      </c>
      <c r="M599" s="172">
        <v>715</v>
      </c>
      <c r="N599" s="177">
        <v>408</v>
      </c>
      <c r="O599" s="177">
        <v>193</v>
      </c>
      <c r="P599" s="178">
        <v>114</v>
      </c>
    </row>
    <row r="600" spans="1:16" x14ac:dyDescent="0.3">
      <c r="A600" s="208">
        <v>18</v>
      </c>
      <c r="B600" s="176" t="s">
        <v>451</v>
      </c>
      <c r="C600" s="176">
        <v>18094</v>
      </c>
      <c r="D600" s="175" t="s">
        <v>454</v>
      </c>
      <c r="E600" s="172">
        <v>686</v>
      </c>
      <c r="F600" s="177">
        <v>398</v>
      </c>
      <c r="G600" s="177">
        <v>168</v>
      </c>
      <c r="H600" s="178">
        <v>120</v>
      </c>
      <c r="I600" s="172">
        <v>767</v>
      </c>
      <c r="J600" s="177">
        <v>404</v>
      </c>
      <c r="K600" s="177">
        <v>183</v>
      </c>
      <c r="L600" s="178">
        <v>180</v>
      </c>
      <c r="M600" s="172">
        <v>750</v>
      </c>
      <c r="N600" s="177">
        <v>398</v>
      </c>
      <c r="O600" s="177">
        <v>188</v>
      </c>
      <c r="P600" s="178">
        <v>164</v>
      </c>
    </row>
    <row r="601" spans="1:16" x14ac:dyDescent="0.3">
      <c r="A601" s="208">
        <v>15</v>
      </c>
      <c r="B601" s="176" t="s">
        <v>304</v>
      </c>
      <c r="C601" s="176">
        <v>15442</v>
      </c>
      <c r="D601" s="175" t="s">
        <v>353</v>
      </c>
      <c r="E601" s="172">
        <v>771</v>
      </c>
      <c r="F601" s="177">
        <v>133</v>
      </c>
      <c r="G601" s="177">
        <v>566</v>
      </c>
      <c r="H601" s="178">
        <v>72</v>
      </c>
      <c r="I601" s="172">
        <v>906</v>
      </c>
      <c r="J601" s="177">
        <v>259</v>
      </c>
      <c r="K601" s="177">
        <v>565</v>
      </c>
      <c r="L601" s="178">
        <v>82</v>
      </c>
      <c r="M601" s="172">
        <v>758</v>
      </c>
      <c r="N601" s="177">
        <v>145</v>
      </c>
      <c r="O601" s="177">
        <v>538</v>
      </c>
      <c r="P601" s="178">
        <v>75</v>
      </c>
    </row>
    <row r="602" spans="1:16" x14ac:dyDescent="0.3">
      <c r="A602" s="208">
        <v>70</v>
      </c>
      <c r="B602" s="176" t="s">
        <v>498</v>
      </c>
      <c r="C602" s="176">
        <v>70717</v>
      </c>
      <c r="D602" s="175" t="s">
        <v>1012</v>
      </c>
      <c r="E602" s="172">
        <v>715</v>
      </c>
      <c r="F602" s="177">
        <v>302</v>
      </c>
      <c r="G602" s="177">
        <v>241</v>
      </c>
      <c r="H602" s="178">
        <v>172</v>
      </c>
      <c r="I602" s="172">
        <v>773</v>
      </c>
      <c r="J602" s="177">
        <v>309</v>
      </c>
      <c r="K602" s="177">
        <v>258</v>
      </c>
      <c r="L602" s="178">
        <v>206</v>
      </c>
      <c r="M602" s="172">
        <v>700</v>
      </c>
      <c r="N602" s="177">
        <v>311</v>
      </c>
      <c r="O602" s="177">
        <v>245</v>
      </c>
      <c r="P602" s="178">
        <v>144</v>
      </c>
    </row>
    <row r="603" spans="1:16" x14ac:dyDescent="0.3">
      <c r="A603" s="208">
        <v>44</v>
      </c>
      <c r="B603" s="176" t="s">
        <v>734</v>
      </c>
      <c r="C603" s="176">
        <v>44098</v>
      </c>
      <c r="D603" s="175" t="s">
        <v>738</v>
      </c>
      <c r="E603" s="172">
        <v>574</v>
      </c>
      <c r="F603" s="177">
        <v>209</v>
      </c>
      <c r="G603" s="177">
        <v>213</v>
      </c>
      <c r="H603" s="178">
        <v>152</v>
      </c>
      <c r="I603" s="172">
        <v>757</v>
      </c>
      <c r="J603" s="177">
        <v>235</v>
      </c>
      <c r="K603" s="177">
        <v>236</v>
      </c>
      <c r="L603" s="178">
        <v>286</v>
      </c>
      <c r="M603" s="172">
        <v>718</v>
      </c>
      <c r="N603" s="177">
        <v>249</v>
      </c>
      <c r="O603" s="177">
        <v>221</v>
      </c>
      <c r="P603" s="178">
        <v>248</v>
      </c>
    </row>
    <row r="604" spans="1:16" x14ac:dyDescent="0.3">
      <c r="A604" s="208">
        <v>52</v>
      </c>
      <c r="B604" s="176" t="s">
        <v>180</v>
      </c>
      <c r="C604" s="176">
        <v>52019</v>
      </c>
      <c r="D604" s="175" t="s">
        <v>560</v>
      </c>
      <c r="E604" s="172">
        <v>713</v>
      </c>
      <c r="F604" s="177">
        <v>213</v>
      </c>
      <c r="G604" s="177">
        <v>305</v>
      </c>
      <c r="H604" s="178">
        <v>195</v>
      </c>
      <c r="I604" s="172">
        <v>750</v>
      </c>
      <c r="J604" s="177">
        <v>217</v>
      </c>
      <c r="K604" s="177">
        <v>309</v>
      </c>
      <c r="L604" s="178">
        <v>224</v>
      </c>
      <c r="M604" s="172">
        <v>733</v>
      </c>
      <c r="N604" s="177">
        <v>216</v>
      </c>
      <c r="O604" s="177">
        <v>316</v>
      </c>
      <c r="P604" s="178">
        <v>201</v>
      </c>
    </row>
    <row r="605" spans="1:16" x14ac:dyDescent="0.3">
      <c r="A605" s="208">
        <v>73</v>
      </c>
      <c r="B605" s="176" t="s">
        <v>1016</v>
      </c>
      <c r="C605" s="176">
        <v>73483</v>
      </c>
      <c r="D605" s="176" t="s">
        <v>1045</v>
      </c>
      <c r="E605" s="172">
        <v>626</v>
      </c>
      <c r="F605" s="177">
        <v>272</v>
      </c>
      <c r="G605" s="177">
        <v>131</v>
      </c>
      <c r="H605" s="178">
        <v>223</v>
      </c>
      <c r="I605" s="172">
        <v>829</v>
      </c>
      <c r="J605" s="177">
        <v>365</v>
      </c>
      <c r="K605" s="177">
        <v>152</v>
      </c>
      <c r="L605" s="178">
        <v>312</v>
      </c>
      <c r="M605" s="172">
        <v>736</v>
      </c>
      <c r="N605" s="177">
        <v>297</v>
      </c>
      <c r="O605" s="177">
        <v>147</v>
      </c>
      <c r="P605" s="178">
        <v>292</v>
      </c>
    </row>
    <row r="606" spans="1:16" x14ac:dyDescent="0.3">
      <c r="A606" s="208">
        <v>50</v>
      </c>
      <c r="B606" s="176" t="s">
        <v>777</v>
      </c>
      <c r="C606" s="176">
        <v>50330</v>
      </c>
      <c r="D606" s="175" t="s">
        <v>790</v>
      </c>
      <c r="E606" s="172">
        <v>695</v>
      </c>
      <c r="F606" s="177">
        <v>174</v>
      </c>
      <c r="G606" s="177">
        <v>260</v>
      </c>
      <c r="H606" s="178">
        <v>261</v>
      </c>
      <c r="I606" s="172">
        <v>786</v>
      </c>
      <c r="J606" s="177">
        <v>187</v>
      </c>
      <c r="K606" s="177">
        <v>310</v>
      </c>
      <c r="L606" s="178">
        <v>289</v>
      </c>
      <c r="M606" s="172">
        <v>760</v>
      </c>
      <c r="N606" s="177">
        <v>184</v>
      </c>
      <c r="O606" s="177">
        <v>280</v>
      </c>
      <c r="P606" s="178">
        <v>296</v>
      </c>
    </row>
    <row r="607" spans="1:16" x14ac:dyDescent="0.3">
      <c r="A607" s="208">
        <v>50</v>
      </c>
      <c r="B607" s="176" t="s">
        <v>777</v>
      </c>
      <c r="C607" s="176">
        <v>50350</v>
      </c>
      <c r="D607" s="175" t="s">
        <v>791</v>
      </c>
      <c r="E607" s="172">
        <v>703</v>
      </c>
      <c r="F607" s="177">
        <v>320</v>
      </c>
      <c r="G607" s="177">
        <v>151</v>
      </c>
      <c r="H607" s="178">
        <v>232</v>
      </c>
      <c r="I607" s="172">
        <v>779</v>
      </c>
      <c r="J607" s="177">
        <v>276</v>
      </c>
      <c r="K607" s="177">
        <v>189</v>
      </c>
      <c r="L607" s="178">
        <v>314</v>
      </c>
      <c r="M607" s="172">
        <v>718</v>
      </c>
      <c r="N607" s="177">
        <v>277</v>
      </c>
      <c r="O607" s="177">
        <v>159</v>
      </c>
      <c r="P607" s="178">
        <v>282</v>
      </c>
    </row>
    <row r="608" spans="1:16" x14ac:dyDescent="0.3">
      <c r="A608" s="208">
        <v>19</v>
      </c>
      <c r="B608" s="176" t="s">
        <v>467</v>
      </c>
      <c r="C608" s="176">
        <v>19397</v>
      </c>
      <c r="D608" s="175" t="s">
        <v>482</v>
      </c>
      <c r="E608" s="172">
        <v>514</v>
      </c>
      <c r="F608" s="177">
        <v>352</v>
      </c>
      <c r="G608" s="177">
        <v>71</v>
      </c>
      <c r="H608" s="178">
        <v>91</v>
      </c>
      <c r="I608" s="172">
        <v>752</v>
      </c>
      <c r="J608" s="177">
        <v>365</v>
      </c>
      <c r="K608" s="177">
        <v>97</v>
      </c>
      <c r="L608" s="178">
        <v>290</v>
      </c>
      <c r="M608" s="172">
        <v>639</v>
      </c>
      <c r="N608" s="177">
        <v>379</v>
      </c>
      <c r="O608" s="177">
        <v>81</v>
      </c>
      <c r="P608" s="178">
        <v>179</v>
      </c>
    </row>
    <row r="609" spans="1:16" x14ac:dyDescent="0.3">
      <c r="A609" s="208">
        <v>50</v>
      </c>
      <c r="B609" s="176" t="s">
        <v>777</v>
      </c>
      <c r="C609" s="176">
        <v>50287</v>
      </c>
      <c r="D609" s="175" t="s">
        <v>788</v>
      </c>
      <c r="E609" s="172">
        <v>680</v>
      </c>
      <c r="F609" s="177">
        <v>188</v>
      </c>
      <c r="G609" s="177">
        <v>278</v>
      </c>
      <c r="H609" s="178">
        <v>214</v>
      </c>
      <c r="I609" s="172">
        <v>738</v>
      </c>
      <c r="J609" s="177">
        <v>203</v>
      </c>
      <c r="K609" s="177">
        <v>284</v>
      </c>
      <c r="L609" s="178">
        <v>251</v>
      </c>
      <c r="M609" s="172">
        <v>723</v>
      </c>
      <c r="N609" s="177">
        <v>199</v>
      </c>
      <c r="O609" s="177">
        <v>298</v>
      </c>
      <c r="P609" s="178">
        <v>226</v>
      </c>
    </row>
    <row r="610" spans="1:16" x14ac:dyDescent="0.3">
      <c r="A610" s="208">
        <v>20</v>
      </c>
      <c r="B610" s="176" t="s">
        <v>504</v>
      </c>
      <c r="C610" s="176">
        <v>20787</v>
      </c>
      <c r="D610" s="175" t="s">
        <v>529</v>
      </c>
      <c r="E610" s="172">
        <v>658</v>
      </c>
      <c r="F610" s="177">
        <v>283</v>
      </c>
      <c r="G610" s="177">
        <v>228</v>
      </c>
      <c r="H610" s="178">
        <v>147</v>
      </c>
      <c r="I610" s="172">
        <v>747</v>
      </c>
      <c r="J610" s="177">
        <v>307</v>
      </c>
      <c r="K610" s="177">
        <v>216</v>
      </c>
      <c r="L610" s="178">
        <v>224</v>
      </c>
      <c r="M610" s="172">
        <v>708</v>
      </c>
      <c r="N610" s="177">
        <v>307</v>
      </c>
      <c r="O610" s="177">
        <v>216</v>
      </c>
      <c r="P610" s="178">
        <v>185</v>
      </c>
    </row>
    <row r="611" spans="1:16" x14ac:dyDescent="0.3">
      <c r="A611" s="208">
        <v>17</v>
      </c>
      <c r="B611" s="176" t="s">
        <v>134</v>
      </c>
      <c r="C611" s="176">
        <v>17088</v>
      </c>
      <c r="D611" s="175" t="s">
        <v>428</v>
      </c>
      <c r="E611" s="172">
        <v>685</v>
      </c>
      <c r="F611" s="177">
        <v>202</v>
      </c>
      <c r="G611" s="177">
        <v>284</v>
      </c>
      <c r="H611" s="178">
        <v>199</v>
      </c>
      <c r="I611" s="172">
        <v>831</v>
      </c>
      <c r="J611" s="177">
        <v>285</v>
      </c>
      <c r="K611" s="177">
        <v>328</v>
      </c>
      <c r="L611" s="178">
        <v>218</v>
      </c>
      <c r="M611" s="172">
        <v>738</v>
      </c>
      <c r="N611" s="177">
        <v>207</v>
      </c>
      <c r="O611" s="177">
        <v>319</v>
      </c>
      <c r="P611" s="178">
        <v>212</v>
      </c>
    </row>
    <row r="612" spans="1:16" x14ac:dyDescent="0.3">
      <c r="A612" s="208">
        <v>54</v>
      </c>
      <c r="B612" s="176" t="s">
        <v>856</v>
      </c>
      <c r="C612" s="176">
        <v>54673</v>
      </c>
      <c r="D612" s="175" t="s">
        <v>632</v>
      </c>
      <c r="E612" s="172">
        <v>661</v>
      </c>
      <c r="F612" s="177">
        <v>194</v>
      </c>
      <c r="G612" s="177">
        <v>381</v>
      </c>
      <c r="H612" s="178">
        <v>86</v>
      </c>
      <c r="I612" s="172">
        <v>756</v>
      </c>
      <c r="J612" s="177">
        <v>204</v>
      </c>
      <c r="K612" s="177">
        <v>444</v>
      </c>
      <c r="L612" s="178">
        <v>108</v>
      </c>
      <c r="M612" s="172">
        <v>732</v>
      </c>
      <c r="N612" s="177">
        <v>189</v>
      </c>
      <c r="O612" s="177">
        <v>444</v>
      </c>
      <c r="P612" s="178">
        <v>99</v>
      </c>
    </row>
    <row r="613" spans="1:16" x14ac:dyDescent="0.3">
      <c r="A613" s="208">
        <v>15</v>
      </c>
      <c r="B613" s="176" t="s">
        <v>304</v>
      </c>
      <c r="C613" s="176">
        <v>15051</v>
      </c>
      <c r="D613" s="175" t="s">
        <v>308</v>
      </c>
      <c r="E613" s="172">
        <v>701</v>
      </c>
      <c r="F613" s="177">
        <v>149</v>
      </c>
      <c r="G613" s="177">
        <v>410</v>
      </c>
      <c r="H613" s="178">
        <v>142</v>
      </c>
      <c r="I613" s="172">
        <v>868</v>
      </c>
      <c r="J613" s="177">
        <v>289</v>
      </c>
      <c r="K613" s="177">
        <v>438</v>
      </c>
      <c r="L613" s="178">
        <v>141</v>
      </c>
      <c r="M613" s="172">
        <v>748</v>
      </c>
      <c r="N613" s="177">
        <v>148</v>
      </c>
      <c r="O613" s="177">
        <v>449</v>
      </c>
      <c r="P613" s="178">
        <v>151</v>
      </c>
    </row>
    <row r="614" spans="1:16" x14ac:dyDescent="0.3">
      <c r="A614" s="208">
        <v>70</v>
      </c>
      <c r="B614" s="176" t="s">
        <v>498</v>
      </c>
      <c r="C614" s="176">
        <v>70678</v>
      </c>
      <c r="D614" s="175" t="s">
        <v>1008</v>
      </c>
      <c r="E614" s="172">
        <v>665</v>
      </c>
      <c r="F614" s="177">
        <v>453</v>
      </c>
      <c r="G614" s="177">
        <v>110</v>
      </c>
      <c r="H614" s="178">
        <v>102</v>
      </c>
      <c r="I614" s="172">
        <v>826</v>
      </c>
      <c r="J614" s="177">
        <v>445</v>
      </c>
      <c r="K614" s="177">
        <v>210</v>
      </c>
      <c r="L614" s="178">
        <v>171</v>
      </c>
      <c r="M614" s="172">
        <v>665</v>
      </c>
      <c r="N614" s="177">
        <v>445</v>
      </c>
      <c r="O614" s="177">
        <v>121</v>
      </c>
      <c r="P614" s="178">
        <v>99</v>
      </c>
    </row>
    <row r="615" spans="1:16" x14ac:dyDescent="0.3">
      <c r="A615" s="208">
        <v>52</v>
      </c>
      <c r="B615" s="176" t="s">
        <v>180</v>
      </c>
      <c r="C615" s="176">
        <v>52693</v>
      </c>
      <c r="D615" s="175" t="s">
        <v>292</v>
      </c>
      <c r="E615" s="172">
        <v>666</v>
      </c>
      <c r="F615" s="177">
        <v>289</v>
      </c>
      <c r="G615" s="177">
        <v>113</v>
      </c>
      <c r="H615" s="178">
        <v>264</v>
      </c>
      <c r="I615" s="172">
        <v>743</v>
      </c>
      <c r="J615" s="177">
        <v>311</v>
      </c>
      <c r="K615" s="177">
        <v>137</v>
      </c>
      <c r="L615" s="178">
        <v>295</v>
      </c>
      <c r="M615" s="172">
        <v>711</v>
      </c>
      <c r="N615" s="177">
        <v>315</v>
      </c>
      <c r="O615" s="177">
        <v>125</v>
      </c>
      <c r="P615" s="178">
        <v>271</v>
      </c>
    </row>
    <row r="616" spans="1:16" x14ac:dyDescent="0.3">
      <c r="A616" s="208">
        <v>25</v>
      </c>
      <c r="B616" s="176" t="s">
        <v>558</v>
      </c>
      <c r="C616" s="176">
        <v>25839</v>
      </c>
      <c r="D616" s="175" t="s">
        <v>655</v>
      </c>
      <c r="E616" s="172">
        <v>688</v>
      </c>
      <c r="F616" s="177">
        <v>196</v>
      </c>
      <c r="G616" s="177">
        <v>292</v>
      </c>
      <c r="H616" s="178">
        <v>200</v>
      </c>
      <c r="I616" s="172">
        <v>896</v>
      </c>
      <c r="J616" s="177">
        <v>354</v>
      </c>
      <c r="K616" s="177">
        <v>331</v>
      </c>
      <c r="L616" s="178">
        <v>211</v>
      </c>
      <c r="M616" s="172">
        <v>728</v>
      </c>
      <c r="N616" s="177">
        <v>206</v>
      </c>
      <c r="O616" s="177">
        <v>316</v>
      </c>
      <c r="P616" s="178">
        <v>206</v>
      </c>
    </row>
    <row r="617" spans="1:16" x14ac:dyDescent="0.3">
      <c r="A617" s="208">
        <v>47</v>
      </c>
      <c r="B617" s="176" t="s">
        <v>748</v>
      </c>
      <c r="C617" s="176">
        <v>47460</v>
      </c>
      <c r="D617" s="175" t="s">
        <v>761</v>
      </c>
      <c r="E617" s="172">
        <v>719</v>
      </c>
      <c r="F617" s="177">
        <v>318</v>
      </c>
      <c r="G617" s="177">
        <v>188</v>
      </c>
      <c r="H617" s="178">
        <v>213</v>
      </c>
      <c r="I617" s="172">
        <v>775</v>
      </c>
      <c r="J617" s="177">
        <v>345</v>
      </c>
      <c r="K617" s="177">
        <v>217</v>
      </c>
      <c r="L617" s="178">
        <v>213</v>
      </c>
      <c r="M617" s="172">
        <v>660</v>
      </c>
      <c r="N617" s="177">
        <v>328</v>
      </c>
      <c r="O617" s="177">
        <v>187</v>
      </c>
      <c r="P617" s="178">
        <v>145</v>
      </c>
    </row>
    <row r="618" spans="1:16" x14ac:dyDescent="0.3">
      <c r="A618" s="208">
        <v>47</v>
      </c>
      <c r="B618" s="176" t="s">
        <v>748</v>
      </c>
      <c r="C618" s="176">
        <v>47170</v>
      </c>
      <c r="D618" s="175" t="s">
        <v>754</v>
      </c>
      <c r="E618" s="172">
        <v>667</v>
      </c>
      <c r="F618" s="177">
        <v>330</v>
      </c>
      <c r="G618" s="177">
        <v>123</v>
      </c>
      <c r="H618" s="178">
        <v>214</v>
      </c>
      <c r="I618" s="172">
        <v>751</v>
      </c>
      <c r="J618" s="177">
        <v>353</v>
      </c>
      <c r="K618" s="177">
        <v>146</v>
      </c>
      <c r="L618" s="178">
        <v>252</v>
      </c>
      <c r="M618" s="172">
        <v>683</v>
      </c>
      <c r="N618" s="177">
        <v>333</v>
      </c>
      <c r="O618" s="177">
        <v>142</v>
      </c>
      <c r="P618" s="178">
        <v>208</v>
      </c>
    </row>
    <row r="619" spans="1:16" x14ac:dyDescent="0.3">
      <c r="A619" s="208">
        <v>5</v>
      </c>
      <c r="B619" s="176" t="s">
        <v>107</v>
      </c>
      <c r="C619" s="176">
        <v>5792</v>
      </c>
      <c r="D619" s="175" t="s">
        <v>217</v>
      </c>
      <c r="E619" s="172">
        <v>719</v>
      </c>
      <c r="F619" s="177">
        <v>169</v>
      </c>
      <c r="G619" s="177">
        <v>403</v>
      </c>
      <c r="H619" s="178">
        <v>147</v>
      </c>
      <c r="I619" s="172">
        <v>750</v>
      </c>
      <c r="J619" s="177">
        <v>186</v>
      </c>
      <c r="K619" s="177">
        <v>415</v>
      </c>
      <c r="L619" s="178">
        <v>149</v>
      </c>
      <c r="M619" s="172">
        <v>719</v>
      </c>
      <c r="N619" s="177">
        <v>175</v>
      </c>
      <c r="O619" s="177">
        <v>402</v>
      </c>
      <c r="P619" s="178">
        <v>142</v>
      </c>
    </row>
    <row r="620" spans="1:16" x14ac:dyDescent="0.3">
      <c r="A620" s="208">
        <v>17</v>
      </c>
      <c r="B620" s="176" t="s">
        <v>134</v>
      </c>
      <c r="C620" s="176">
        <v>17495</v>
      </c>
      <c r="D620" s="175" t="s">
        <v>438</v>
      </c>
      <c r="E620" s="172">
        <v>681</v>
      </c>
      <c r="F620" s="177">
        <v>132</v>
      </c>
      <c r="G620" s="177">
        <v>385</v>
      </c>
      <c r="H620" s="178">
        <v>164</v>
      </c>
      <c r="I620" s="172">
        <v>750</v>
      </c>
      <c r="J620" s="177">
        <v>141</v>
      </c>
      <c r="K620" s="177">
        <v>417</v>
      </c>
      <c r="L620" s="178">
        <v>192</v>
      </c>
      <c r="M620" s="172">
        <v>724</v>
      </c>
      <c r="N620" s="177">
        <v>142</v>
      </c>
      <c r="O620" s="177">
        <v>391</v>
      </c>
      <c r="P620" s="178">
        <v>191</v>
      </c>
    </row>
    <row r="621" spans="1:16" x14ac:dyDescent="0.3">
      <c r="A621" s="208">
        <v>23</v>
      </c>
      <c r="B621" s="176" t="s">
        <v>268</v>
      </c>
      <c r="C621" s="176">
        <v>23300</v>
      </c>
      <c r="D621" s="175" t="s">
        <v>537</v>
      </c>
      <c r="E621" s="172">
        <v>661</v>
      </c>
      <c r="F621" s="177">
        <v>275</v>
      </c>
      <c r="G621" s="177">
        <v>158</v>
      </c>
      <c r="H621" s="178">
        <v>228</v>
      </c>
      <c r="I621" s="172">
        <v>752</v>
      </c>
      <c r="J621" s="177">
        <v>289</v>
      </c>
      <c r="K621" s="177">
        <v>195</v>
      </c>
      <c r="L621" s="178">
        <v>268</v>
      </c>
      <c r="M621" s="172">
        <v>697</v>
      </c>
      <c r="N621" s="177">
        <v>285</v>
      </c>
      <c r="O621" s="177">
        <v>171</v>
      </c>
      <c r="P621" s="178">
        <v>241</v>
      </c>
    </row>
    <row r="622" spans="1:16" x14ac:dyDescent="0.3">
      <c r="A622" s="208">
        <v>15</v>
      </c>
      <c r="B622" s="176" t="s">
        <v>304</v>
      </c>
      <c r="C622" s="176">
        <v>15632</v>
      </c>
      <c r="D622" s="175" t="s">
        <v>379</v>
      </c>
      <c r="E622" s="172">
        <v>716</v>
      </c>
      <c r="F622" s="177">
        <v>277</v>
      </c>
      <c r="G622" s="177">
        <v>253</v>
      </c>
      <c r="H622" s="178">
        <v>186</v>
      </c>
      <c r="I622" s="172">
        <v>762</v>
      </c>
      <c r="J622" s="177">
        <v>275</v>
      </c>
      <c r="K622" s="177">
        <v>255</v>
      </c>
      <c r="L622" s="178">
        <v>232</v>
      </c>
      <c r="M622" s="172">
        <v>702</v>
      </c>
      <c r="N622" s="177">
        <v>238</v>
      </c>
      <c r="O622" s="177">
        <v>253</v>
      </c>
      <c r="P622" s="178">
        <v>211</v>
      </c>
    </row>
    <row r="623" spans="1:16" x14ac:dyDescent="0.3">
      <c r="A623" s="208">
        <v>47</v>
      </c>
      <c r="B623" s="176" t="s">
        <v>748</v>
      </c>
      <c r="C623" s="176">
        <v>47745</v>
      </c>
      <c r="D623" s="175" t="s">
        <v>773</v>
      </c>
      <c r="E623" s="172">
        <v>659</v>
      </c>
      <c r="F623" s="177">
        <v>379</v>
      </c>
      <c r="G623" s="177">
        <v>116</v>
      </c>
      <c r="H623" s="178">
        <v>164</v>
      </c>
      <c r="I623" s="172">
        <v>721</v>
      </c>
      <c r="J623" s="177">
        <v>392</v>
      </c>
      <c r="K623" s="177">
        <v>112</v>
      </c>
      <c r="L623" s="178">
        <v>217</v>
      </c>
      <c r="M623" s="172">
        <v>665</v>
      </c>
      <c r="N623" s="177">
        <v>390</v>
      </c>
      <c r="O623" s="177">
        <v>113</v>
      </c>
      <c r="P623" s="178">
        <v>162</v>
      </c>
    </row>
    <row r="624" spans="1:16" x14ac:dyDescent="0.3">
      <c r="A624" s="208">
        <v>52</v>
      </c>
      <c r="B624" s="176" t="s">
        <v>180</v>
      </c>
      <c r="C624" s="176">
        <v>52215</v>
      </c>
      <c r="D624" s="175" t="s">
        <v>268</v>
      </c>
      <c r="E624" s="172">
        <v>642</v>
      </c>
      <c r="F624" s="177">
        <v>270</v>
      </c>
      <c r="G624" s="177">
        <v>142</v>
      </c>
      <c r="H624" s="178">
        <v>230</v>
      </c>
      <c r="I624" s="172">
        <v>721</v>
      </c>
      <c r="J624" s="177">
        <v>275</v>
      </c>
      <c r="K624" s="177">
        <v>157</v>
      </c>
      <c r="L624" s="178">
        <v>289</v>
      </c>
      <c r="M624" s="172">
        <v>702</v>
      </c>
      <c r="N624" s="177">
        <v>271</v>
      </c>
      <c r="O624" s="177">
        <v>159</v>
      </c>
      <c r="P624" s="178">
        <v>272</v>
      </c>
    </row>
    <row r="625" spans="1:16" x14ac:dyDescent="0.3">
      <c r="A625" s="208">
        <v>73</v>
      </c>
      <c r="B625" s="176" t="s">
        <v>1016</v>
      </c>
      <c r="C625" s="176">
        <v>73678</v>
      </c>
      <c r="D625" s="175" t="s">
        <v>202</v>
      </c>
      <c r="E625" s="172">
        <v>679</v>
      </c>
      <c r="F625" s="177">
        <v>263</v>
      </c>
      <c r="G625" s="177">
        <v>253</v>
      </c>
      <c r="H625" s="178">
        <v>163</v>
      </c>
      <c r="I625" s="172">
        <v>792</v>
      </c>
      <c r="J625" s="177">
        <v>357</v>
      </c>
      <c r="K625" s="177">
        <v>261</v>
      </c>
      <c r="L625" s="178">
        <v>174</v>
      </c>
      <c r="M625" s="172">
        <v>714</v>
      </c>
      <c r="N625" s="177">
        <v>276</v>
      </c>
      <c r="O625" s="177">
        <v>268</v>
      </c>
      <c r="P625" s="178">
        <v>170</v>
      </c>
    </row>
    <row r="626" spans="1:16" x14ac:dyDescent="0.3">
      <c r="A626" s="208">
        <v>41</v>
      </c>
      <c r="B626" s="176" t="s">
        <v>699</v>
      </c>
      <c r="C626" s="176">
        <v>41378</v>
      </c>
      <c r="D626" s="175" t="s">
        <v>715</v>
      </c>
      <c r="E626" s="172">
        <v>635</v>
      </c>
      <c r="F626" s="177">
        <v>239</v>
      </c>
      <c r="G626" s="177">
        <v>153</v>
      </c>
      <c r="H626" s="178">
        <v>243</v>
      </c>
      <c r="I626" s="172">
        <v>680</v>
      </c>
      <c r="J626" s="177">
        <v>231</v>
      </c>
      <c r="K626" s="177">
        <v>125</v>
      </c>
      <c r="L626" s="178">
        <v>324</v>
      </c>
      <c r="M626" s="172">
        <v>668</v>
      </c>
      <c r="N626" s="177">
        <v>230</v>
      </c>
      <c r="O626" s="177">
        <v>162</v>
      </c>
      <c r="P626" s="178">
        <v>276</v>
      </c>
    </row>
    <row r="627" spans="1:16" x14ac:dyDescent="0.3">
      <c r="A627" s="208">
        <v>18</v>
      </c>
      <c r="B627" s="176" t="s">
        <v>451</v>
      </c>
      <c r="C627" s="176">
        <v>18610</v>
      </c>
      <c r="D627" s="175" t="s">
        <v>463</v>
      </c>
      <c r="E627" s="172">
        <v>588</v>
      </c>
      <c r="F627" s="177">
        <v>312</v>
      </c>
      <c r="G627" s="177">
        <v>124</v>
      </c>
      <c r="H627" s="178">
        <v>152</v>
      </c>
      <c r="I627" s="172">
        <v>722</v>
      </c>
      <c r="J627" s="177">
        <v>303</v>
      </c>
      <c r="K627" s="177">
        <v>208</v>
      </c>
      <c r="L627" s="178">
        <v>211</v>
      </c>
      <c r="M627" s="172">
        <v>709</v>
      </c>
      <c r="N627" s="177">
        <v>315</v>
      </c>
      <c r="O627" s="177">
        <v>189</v>
      </c>
      <c r="P627" s="178">
        <v>205</v>
      </c>
    </row>
    <row r="628" spans="1:16" x14ac:dyDescent="0.3">
      <c r="A628" s="208">
        <v>17</v>
      </c>
      <c r="B628" s="176" t="s">
        <v>134</v>
      </c>
      <c r="C628" s="176">
        <v>17867</v>
      </c>
      <c r="D628" s="175" t="s">
        <v>448</v>
      </c>
      <c r="E628" s="172">
        <v>698</v>
      </c>
      <c r="F628" s="177">
        <v>214</v>
      </c>
      <c r="G628" s="177">
        <v>240</v>
      </c>
      <c r="H628" s="178">
        <v>244</v>
      </c>
      <c r="I628" s="172">
        <v>756</v>
      </c>
      <c r="J628" s="177">
        <v>295</v>
      </c>
      <c r="K628" s="177">
        <v>190</v>
      </c>
      <c r="L628" s="178">
        <v>271</v>
      </c>
      <c r="M628" s="172">
        <v>699</v>
      </c>
      <c r="N628" s="177">
        <v>222</v>
      </c>
      <c r="O628" s="177">
        <v>222</v>
      </c>
      <c r="P628" s="178">
        <v>255</v>
      </c>
    </row>
    <row r="629" spans="1:16" x14ac:dyDescent="0.3">
      <c r="A629" s="208">
        <v>18</v>
      </c>
      <c r="B629" s="176" t="s">
        <v>451</v>
      </c>
      <c r="C629" s="176">
        <v>18029</v>
      </c>
      <c r="D629" s="175" t="s">
        <v>453</v>
      </c>
      <c r="E629" s="172">
        <v>675</v>
      </c>
      <c r="F629" s="177">
        <v>116</v>
      </c>
      <c r="G629" s="177">
        <v>490</v>
      </c>
      <c r="H629" s="178">
        <v>69</v>
      </c>
      <c r="I629" s="172">
        <v>713</v>
      </c>
      <c r="J629" s="177">
        <v>115</v>
      </c>
      <c r="K629" s="177">
        <v>492</v>
      </c>
      <c r="L629" s="178">
        <v>106</v>
      </c>
      <c r="M629" s="172">
        <v>709</v>
      </c>
      <c r="N629" s="177">
        <v>118</v>
      </c>
      <c r="O629" s="177">
        <v>491</v>
      </c>
      <c r="P629" s="178">
        <v>100</v>
      </c>
    </row>
    <row r="630" spans="1:16" x14ac:dyDescent="0.3">
      <c r="A630" s="208">
        <v>85</v>
      </c>
      <c r="B630" s="176" t="s">
        <v>1105</v>
      </c>
      <c r="C630" s="176">
        <v>85125</v>
      </c>
      <c r="D630" s="175" t="s">
        <v>1109</v>
      </c>
      <c r="E630" s="172">
        <v>695</v>
      </c>
      <c r="F630" s="177">
        <v>335</v>
      </c>
      <c r="G630" s="177">
        <v>185</v>
      </c>
      <c r="H630" s="178">
        <v>175</v>
      </c>
      <c r="I630" s="172">
        <v>937</v>
      </c>
      <c r="J630" s="177">
        <v>525</v>
      </c>
      <c r="K630" s="177">
        <v>219</v>
      </c>
      <c r="L630" s="178">
        <v>193</v>
      </c>
      <c r="M630" s="172">
        <v>683</v>
      </c>
      <c r="N630" s="177">
        <v>318</v>
      </c>
      <c r="O630" s="177">
        <v>202</v>
      </c>
      <c r="P630" s="178">
        <v>163</v>
      </c>
    </row>
    <row r="631" spans="1:16" x14ac:dyDescent="0.3">
      <c r="A631" s="208">
        <v>23</v>
      </c>
      <c r="B631" s="176" t="s">
        <v>268</v>
      </c>
      <c r="C631" s="176">
        <v>23090</v>
      </c>
      <c r="D631" s="175" t="s">
        <v>532</v>
      </c>
      <c r="E631" s="172">
        <v>579</v>
      </c>
      <c r="F631" s="177">
        <v>289</v>
      </c>
      <c r="G631" s="177">
        <v>149</v>
      </c>
      <c r="H631" s="178">
        <v>141</v>
      </c>
      <c r="I631" s="172">
        <v>729</v>
      </c>
      <c r="J631" s="177">
        <v>311</v>
      </c>
      <c r="K631" s="177">
        <v>152</v>
      </c>
      <c r="L631" s="178">
        <v>266</v>
      </c>
      <c r="M631" s="172">
        <v>611</v>
      </c>
      <c r="N631" s="177">
        <v>308</v>
      </c>
      <c r="O631" s="177">
        <v>137</v>
      </c>
      <c r="P631" s="178">
        <v>166</v>
      </c>
    </row>
    <row r="632" spans="1:16" x14ac:dyDescent="0.3">
      <c r="A632" s="208">
        <v>19</v>
      </c>
      <c r="B632" s="176" t="s">
        <v>467</v>
      </c>
      <c r="C632" s="176">
        <v>19450</v>
      </c>
      <c r="D632" s="175" t="s">
        <v>484</v>
      </c>
      <c r="E632" s="172">
        <v>545</v>
      </c>
      <c r="F632" s="177">
        <v>287</v>
      </c>
      <c r="G632" s="177">
        <v>122</v>
      </c>
      <c r="H632" s="178">
        <v>136</v>
      </c>
      <c r="I632" s="172">
        <v>732</v>
      </c>
      <c r="J632" s="177">
        <v>328</v>
      </c>
      <c r="K632" s="177">
        <v>117</v>
      </c>
      <c r="L632" s="178">
        <v>287</v>
      </c>
      <c r="M632" s="172">
        <v>685</v>
      </c>
      <c r="N632" s="177">
        <v>309</v>
      </c>
      <c r="O632" s="177">
        <v>114</v>
      </c>
      <c r="P632" s="178">
        <v>262</v>
      </c>
    </row>
    <row r="633" spans="1:16" x14ac:dyDescent="0.3">
      <c r="A633" s="208">
        <v>25</v>
      </c>
      <c r="B633" s="176" t="s">
        <v>558</v>
      </c>
      <c r="C633" s="176">
        <v>25019</v>
      </c>
      <c r="D633" s="175" t="s">
        <v>560</v>
      </c>
      <c r="E633" s="172">
        <v>688</v>
      </c>
      <c r="F633" s="177">
        <v>106</v>
      </c>
      <c r="G633" s="177">
        <v>391</v>
      </c>
      <c r="H633" s="178">
        <v>191</v>
      </c>
      <c r="I633" s="172">
        <v>847</v>
      </c>
      <c r="J633" s="177">
        <v>211</v>
      </c>
      <c r="K633" s="177">
        <v>436</v>
      </c>
      <c r="L633" s="178">
        <v>200</v>
      </c>
      <c r="M633" s="172">
        <v>687</v>
      </c>
      <c r="N633" s="177">
        <v>107</v>
      </c>
      <c r="O633" s="177">
        <v>399</v>
      </c>
      <c r="P633" s="178">
        <v>181</v>
      </c>
    </row>
    <row r="634" spans="1:16" x14ac:dyDescent="0.3">
      <c r="A634" s="208">
        <v>73</v>
      </c>
      <c r="B634" s="176" t="s">
        <v>1016</v>
      </c>
      <c r="C634" s="176">
        <v>73026</v>
      </c>
      <c r="D634" s="175" t="s">
        <v>1019</v>
      </c>
      <c r="E634" s="172">
        <v>745</v>
      </c>
      <c r="F634" s="177">
        <v>150</v>
      </c>
      <c r="G634" s="177">
        <v>423</v>
      </c>
      <c r="H634" s="178">
        <v>172</v>
      </c>
      <c r="I634" s="172">
        <v>824</v>
      </c>
      <c r="J634" s="177">
        <v>194</v>
      </c>
      <c r="K634" s="177">
        <v>446</v>
      </c>
      <c r="L634" s="178">
        <v>184</v>
      </c>
      <c r="M634" s="172">
        <v>691</v>
      </c>
      <c r="N634" s="177">
        <v>160</v>
      </c>
      <c r="O634" s="177">
        <v>362</v>
      </c>
      <c r="P634" s="178">
        <v>169</v>
      </c>
    </row>
    <row r="635" spans="1:16" x14ac:dyDescent="0.3">
      <c r="A635" s="208">
        <v>5</v>
      </c>
      <c r="B635" s="176" t="s">
        <v>107</v>
      </c>
      <c r="C635" s="176">
        <v>5091</v>
      </c>
      <c r="D635" s="175" t="s">
        <v>127</v>
      </c>
      <c r="E635" s="172">
        <v>695</v>
      </c>
      <c r="F635" s="177">
        <v>184</v>
      </c>
      <c r="G635" s="177">
        <v>292</v>
      </c>
      <c r="H635" s="178">
        <v>219</v>
      </c>
      <c r="I635" s="172">
        <v>718</v>
      </c>
      <c r="J635" s="177">
        <v>186</v>
      </c>
      <c r="K635" s="177">
        <v>289</v>
      </c>
      <c r="L635" s="178">
        <v>243</v>
      </c>
      <c r="M635" s="172">
        <v>697</v>
      </c>
      <c r="N635" s="177">
        <v>184</v>
      </c>
      <c r="O635" s="177">
        <v>271</v>
      </c>
      <c r="P635" s="178">
        <v>242</v>
      </c>
    </row>
    <row r="636" spans="1:16" x14ac:dyDescent="0.3">
      <c r="A636" s="208">
        <v>50</v>
      </c>
      <c r="B636" s="176" t="s">
        <v>777</v>
      </c>
      <c r="C636" s="176">
        <v>50370</v>
      </c>
      <c r="D636" s="175" t="s">
        <v>792</v>
      </c>
      <c r="E636" s="172">
        <v>663</v>
      </c>
      <c r="F636" s="177">
        <v>111</v>
      </c>
      <c r="G636" s="177">
        <v>374</v>
      </c>
      <c r="H636" s="178">
        <v>178</v>
      </c>
      <c r="I636" s="172">
        <v>740</v>
      </c>
      <c r="J636" s="177">
        <v>116</v>
      </c>
      <c r="K636" s="177">
        <v>405</v>
      </c>
      <c r="L636" s="178">
        <v>219</v>
      </c>
      <c r="M636" s="172">
        <v>686</v>
      </c>
      <c r="N636" s="177">
        <v>116</v>
      </c>
      <c r="O636" s="177">
        <v>363</v>
      </c>
      <c r="P636" s="178">
        <v>207</v>
      </c>
    </row>
    <row r="637" spans="1:16" x14ac:dyDescent="0.3">
      <c r="A637" s="208">
        <v>25</v>
      </c>
      <c r="B637" s="176" t="s">
        <v>558</v>
      </c>
      <c r="C637" s="176">
        <v>25841</v>
      </c>
      <c r="D637" s="175" t="s">
        <v>656</v>
      </c>
      <c r="E637" s="172">
        <v>670</v>
      </c>
      <c r="F637" s="177">
        <v>90</v>
      </c>
      <c r="G637" s="177">
        <v>353</v>
      </c>
      <c r="H637" s="178">
        <v>227</v>
      </c>
      <c r="I637" s="172">
        <v>743</v>
      </c>
      <c r="J637" s="177">
        <v>139</v>
      </c>
      <c r="K637" s="177">
        <v>354</v>
      </c>
      <c r="L637" s="178">
        <v>250</v>
      </c>
      <c r="M637" s="172">
        <v>682</v>
      </c>
      <c r="N637" s="177">
        <v>96</v>
      </c>
      <c r="O637" s="177">
        <v>351</v>
      </c>
      <c r="P637" s="178">
        <v>235</v>
      </c>
    </row>
    <row r="638" spans="1:16" x14ac:dyDescent="0.3">
      <c r="A638" s="208">
        <v>68</v>
      </c>
      <c r="B638" s="176" t="s">
        <v>918</v>
      </c>
      <c r="C638" s="176">
        <v>68669</v>
      </c>
      <c r="D638" s="175" t="s">
        <v>976</v>
      </c>
      <c r="E638" s="172">
        <v>655</v>
      </c>
      <c r="F638" s="177">
        <v>215</v>
      </c>
      <c r="G638" s="177">
        <v>322</v>
      </c>
      <c r="H638" s="178">
        <v>118</v>
      </c>
      <c r="I638" s="172">
        <v>679</v>
      </c>
      <c r="J638" s="177">
        <v>246</v>
      </c>
      <c r="K638" s="177">
        <v>303</v>
      </c>
      <c r="L638" s="178">
        <v>130</v>
      </c>
      <c r="M638" s="172">
        <v>686</v>
      </c>
      <c r="N638" s="177">
        <v>246</v>
      </c>
      <c r="O638" s="177">
        <v>313</v>
      </c>
      <c r="P638" s="178">
        <v>127</v>
      </c>
    </row>
    <row r="639" spans="1:16" x14ac:dyDescent="0.3">
      <c r="A639" s="208">
        <v>25</v>
      </c>
      <c r="B639" s="176" t="s">
        <v>558</v>
      </c>
      <c r="C639" s="176">
        <v>25530</v>
      </c>
      <c r="D639" s="175" t="s">
        <v>621</v>
      </c>
      <c r="E639" s="172">
        <v>668</v>
      </c>
      <c r="F639" s="177">
        <v>233</v>
      </c>
      <c r="G639" s="177">
        <v>181</v>
      </c>
      <c r="H639" s="178">
        <v>254</v>
      </c>
      <c r="I639" s="172">
        <v>846</v>
      </c>
      <c r="J639" s="177">
        <v>386</v>
      </c>
      <c r="K639" s="177">
        <v>187</v>
      </c>
      <c r="L639" s="178">
        <v>273</v>
      </c>
      <c r="M639" s="172">
        <v>689</v>
      </c>
      <c r="N639" s="177">
        <v>242</v>
      </c>
      <c r="O639" s="177">
        <v>173</v>
      </c>
      <c r="P639" s="178">
        <v>274</v>
      </c>
    </row>
    <row r="640" spans="1:16" x14ac:dyDescent="0.3">
      <c r="A640" s="208">
        <v>5</v>
      </c>
      <c r="B640" s="176" t="s">
        <v>107</v>
      </c>
      <c r="C640" s="176">
        <v>5059</v>
      </c>
      <c r="D640" s="175" t="s">
        <v>123</v>
      </c>
      <c r="E640" s="172">
        <v>670</v>
      </c>
      <c r="F640" s="177">
        <v>256</v>
      </c>
      <c r="G640" s="177">
        <v>221</v>
      </c>
      <c r="H640" s="178">
        <v>193</v>
      </c>
      <c r="I640" s="172">
        <v>711</v>
      </c>
      <c r="J640" s="177">
        <v>271</v>
      </c>
      <c r="K640" s="177">
        <v>231</v>
      </c>
      <c r="L640" s="178">
        <v>209</v>
      </c>
      <c r="M640" s="172">
        <v>675</v>
      </c>
      <c r="N640" s="177">
        <v>268</v>
      </c>
      <c r="O640" s="177">
        <v>209</v>
      </c>
      <c r="P640" s="178">
        <v>198</v>
      </c>
    </row>
    <row r="641" spans="1:16" x14ac:dyDescent="0.3">
      <c r="A641" s="208">
        <v>68</v>
      </c>
      <c r="B641" s="176" t="s">
        <v>918</v>
      </c>
      <c r="C641" s="176">
        <v>68770</v>
      </c>
      <c r="D641" s="175" t="s">
        <v>986</v>
      </c>
      <c r="E641" s="172">
        <v>633</v>
      </c>
      <c r="F641" s="177">
        <v>215</v>
      </c>
      <c r="G641" s="177">
        <v>232</v>
      </c>
      <c r="H641" s="178">
        <v>186</v>
      </c>
      <c r="I641" s="172">
        <v>693</v>
      </c>
      <c r="J641" s="177">
        <v>215</v>
      </c>
      <c r="K641" s="177">
        <v>238</v>
      </c>
      <c r="L641" s="178">
        <v>240</v>
      </c>
      <c r="M641" s="172">
        <v>680</v>
      </c>
      <c r="N641" s="177">
        <v>217</v>
      </c>
      <c r="O641" s="177">
        <v>229</v>
      </c>
      <c r="P641" s="178">
        <v>234</v>
      </c>
    </row>
    <row r="642" spans="1:16" x14ac:dyDescent="0.3">
      <c r="A642" s="208">
        <v>86</v>
      </c>
      <c r="B642" s="176" t="s">
        <v>1123</v>
      </c>
      <c r="C642" s="176">
        <v>86219</v>
      </c>
      <c r="D642" s="175" t="s">
        <v>809</v>
      </c>
      <c r="E642" s="172">
        <v>597</v>
      </c>
      <c r="F642" s="177">
        <v>165</v>
      </c>
      <c r="G642" s="177">
        <v>220</v>
      </c>
      <c r="H642" s="178">
        <v>212</v>
      </c>
      <c r="I642" s="172">
        <v>662</v>
      </c>
      <c r="J642" s="177">
        <v>166</v>
      </c>
      <c r="K642" s="177">
        <v>221</v>
      </c>
      <c r="L642" s="178">
        <v>275</v>
      </c>
      <c r="M642" s="172">
        <v>669</v>
      </c>
      <c r="N642" s="177">
        <v>168</v>
      </c>
      <c r="O642" s="177">
        <v>241</v>
      </c>
      <c r="P642" s="178">
        <v>260</v>
      </c>
    </row>
    <row r="643" spans="1:16" x14ac:dyDescent="0.3">
      <c r="A643" s="208">
        <v>25</v>
      </c>
      <c r="B643" s="176" t="s">
        <v>558</v>
      </c>
      <c r="C643" s="176">
        <v>25599</v>
      </c>
      <c r="D643" s="175" t="s">
        <v>628</v>
      </c>
      <c r="E643" s="172">
        <v>666</v>
      </c>
      <c r="F643" s="177">
        <v>154</v>
      </c>
      <c r="G643" s="177">
        <v>253</v>
      </c>
      <c r="H643" s="178">
        <v>259</v>
      </c>
      <c r="I643" s="172">
        <v>801</v>
      </c>
      <c r="J643" s="177">
        <v>263</v>
      </c>
      <c r="K643" s="177">
        <v>264</v>
      </c>
      <c r="L643" s="178">
        <v>274</v>
      </c>
      <c r="M643" s="172">
        <v>674</v>
      </c>
      <c r="N643" s="177">
        <v>154</v>
      </c>
      <c r="O643" s="177">
        <v>254</v>
      </c>
      <c r="P643" s="178">
        <v>266</v>
      </c>
    </row>
    <row r="644" spans="1:16" x14ac:dyDescent="0.3">
      <c r="A644" s="208">
        <v>73</v>
      </c>
      <c r="B644" s="176" t="s">
        <v>1016</v>
      </c>
      <c r="C644" s="176">
        <v>73200</v>
      </c>
      <c r="D644" s="175" t="s">
        <v>1028</v>
      </c>
      <c r="E644" s="172">
        <v>631</v>
      </c>
      <c r="F644" s="177">
        <v>173</v>
      </c>
      <c r="G644" s="177">
        <v>317</v>
      </c>
      <c r="H644" s="178">
        <v>141</v>
      </c>
      <c r="I644" s="172">
        <v>806</v>
      </c>
      <c r="J644" s="177">
        <v>245</v>
      </c>
      <c r="K644" s="177">
        <v>379</v>
      </c>
      <c r="L644" s="178">
        <v>182</v>
      </c>
      <c r="M644" s="172">
        <v>637</v>
      </c>
      <c r="N644" s="177">
        <v>180</v>
      </c>
      <c r="O644" s="177">
        <v>318</v>
      </c>
      <c r="P644" s="178">
        <v>139</v>
      </c>
    </row>
    <row r="645" spans="1:16" x14ac:dyDescent="0.3">
      <c r="A645" s="208">
        <v>18</v>
      </c>
      <c r="B645" s="176" t="s">
        <v>451</v>
      </c>
      <c r="C645" s="176">
        <v>18410</v>
      </c>
      <c r="D645" s="175" t="s">
        <v>459</v>
      </c>
      <c r="E645" s="172">
        <v>578</v>
      </c>
      <c r="F645" s="177">
        <v>368</v>
      </c>
      <c r="G645" s="177">
        <v>124</v>
      </c>
      <c r="H645" s="178">
        <v>86</v>
      </c>
      <c r="I645" s="172">
        <v>701</v>
      </c>
      <c r="J645" s="177">
        <v>370</v>
      </c>
      <c r="K645" s="177">
        <v>170</v>
      </c>
      <c r="L645" s="178">
        <v>161</v>
      </c>
      <c r="M645" s="172">
        <v>629</v>
      </c>
      <c r="N645" s="177">
        <v>371</v>
      </c>
      <c r="O645" s="177">
        <v>141</v>
      </c>
      <c r="P645" s="178">
        <v>117</v>
      </c>
    </row>
    <row r="646" spans="1:16" x14ac:dyDescent="0.3">
      <c r="A646" s="208">
        <v>5</v>
      </c>
      <c r="B646" s="176" t="s">
        <v>107</v>
      </c>
      <c r="C646" s="176">
        <v>5107</v>
      </c>
      <c r="D646" s="175" t="s">
        <v>130</v>
      </c>
      <c r="E646" s="172">
        <v>623</v>
      </c>
      <c r="F646" s="177">
        <v>245</v>
      </c>
      <c r="G646" s="177">
        <v>204</v>
      </c>
      <c r="H646" s="178">
        <v>174</v>
      </c>
      <c r="I646" s="172">
        <v>702</v>
      </c>
      <c r="J646" s="177">
        <v>267</v>
      </c>
      <c r="K646" s="177">
        <v>222</v>
      </c>
      <c r="L646" s="178">
        <v>213</v>
      </c>
      <c r="M646" s="172">
        <v>643</v>
      </c>
      <c r="N646" s="177">
        <v>246</v>
      </c>
      <c r="O646" s="177">
        <v>213</v>
      </c>
      <c r="P646" s="178">
        <v>184</v>
      </c>
    </row>
    <row r="647" spans="1:16" x14ac:dyDescent="0.3">
      <c r="A647" s="208">
        <v>25</v>
      </c>
      <c r="B647" s="176" t="s">
        <v>558</v>
      </c>
      <c r="C647" s="176">
        <v>25878</v>
      </c>
      <c r="D647" s="175" t="s">
        <v>665</v>
      </c>
      <c r="E647" s="172">
        <v>603</v>
      </c>
      <c r="F647" s="177">
        <v>222</v>
      </c>
      <c r="G647" s="177">
        <v>166</v>
      </c>
      <c r="H647" s="178">
        <v>215</v>
      </c>
      <c r="I647" s="172">
        <v>958</v>
      </c>
      <c r="J647" s="177">
        <v>518</v>
      </c>
      <c r="K647" s="177">
        <v>170</v>
      </c>
      <c r="L647" s="178">
        <v>270</v>
      </c>
      <c r="M647" s="172">
        <v>655</v>
      </c>
      <c r="N647" s="177">
        <v>239</v>
      </c>
      <c r="O647" s="177">
        <v>159</v>
      </c>
      <c r="P647" s="178">
        <v>257</v>
      </c>
    </row>
    <row r="648" spans="1:16" x14ac:dyDescent="0.3">
      <c r="A648" s="208">
        <v>50</v>
      </c>
      <c r="B648" s="176" t="s">
        <v>777</v>
      </c>
      <c r="C648" s="176">
        <v>50683</v>
      </c>
      <c r="D648" s="176" t="s">
        <v>800</v>
      </c>
      <c r="E648" s="172">
        <v>631</v>
      </c>
      <c r="F648" s="177">
        <v>157</v>
      </c>
      <c r="G648" s="177">
        <v>286</v>
      </c>
      <c r="H648" s="178">
        <v>188</v>
      </c>
      <c r="I648" s="172">
        <v>670</v>
      </c>
      <c r="J648" s="177">
        <v>172</v>
      </c>
      <c r="K648" s="177">
        <v>268</v>
      </c>
      <c r="L648" s="178">
        <v>230</v>
      </c>
      <c r="M648" s="172">
        <v>660</v>
      </c>
      <c r="N648" s="177">
        <v>169</v>
      </c>
      <c r="O648" s="177">
        <v>269</v>
      </c>
      <c r="P648" s="178">
        <v>222</v>
      </c>
    </row>
    <row r="649" spans="1:16" x14ac:dyDescent="0.3">
      <c r="A649" s="208">
        <v>27</v>
      </c>
      <c r="B649" s="176" t="s">
        <v>669</v>
      </c>
      <c r="C649" s="176">
        <v>27245</v>
      </c>
      <c r="D649" s="175" t="s">
        <v>682</v>
      </c>
      <c r="E649" s="172">
        <v>764</v>
      </c>
      <c r="F649" s="177">
        <v>199</v>
      </c>
      <c r="G649" s="177">
        <v>462</v>
      </c>
      <c r="H649" s="178">
        <v>103</v>
      </c>
      <c r="I649" s="172">
        <v>696</v>
      </c>
      <c r="J649" s="177">
        <v>205</v>
      </c>
      <c r="K649" s="177">
        <v>341</v>
      </c>
      <c r="L649" s="178">
        <v>150</v>
      </c>
      <c r="M649" s="172">
        <v>650</v>
      </c>
      <c r="N649" s="177">
        <v>205</v>
      </c>
      <c r="O649" s="177">
        <v>313</v>
      </c>
      <c r="P649" s="178">
        <v>132</v>
      </c>
    </row>
    <row r="650" spans="1:16" x14ac:dyDescent="0.3">
      <c r="A650" s="208">
        <v>68</v>
      </c>
      <c r="B650" s="176" t="s">
        <v>918</v>
      </c>
      <c r="C650" s="176">
        <v>68051</v>
      </c>
      <c r="D650" s="175" t="s">
        <v>921</v>
      </c>
      <c r="E650" s="172">
        <v>629</v>
      </c>
      <c r="F650" s="177">
        <v>147</v>
      </c>
      <c r="G650" s="177">
        <v>278</v>
      </c>
      <c r="H650" s="178">
        <v>204</v>
      </c>
      <c r="I650" s="172">
        <v>690</v>
      </c>
      <c r="J650" s="177">
        <v>146</v>
      </c>
      <c r="K650" s="177">
        <v>286</v>
      </c>
      <c r="L650" s="178">
        <v>258</v>
      </c>
      <c r="M650" s="172">
        <v>664</v>
      </c>
      <c r="N650" s="177">
        <v>146</v>
      </c>
      <c r="O650" s="177">
        <v>264</v>
      </c>
      <c r="P650" s="178">
        <v>254</v>
      </c>
    </row>
    <row r="651" spans="1:16" x14ac:dyDescent="0.3">
      <c r="A651" s="208">
        <v>54</v>
      </c>
      <c r="B651" s="176" t="s">
        <v>856</v>
      </c>
      <c r="C651" s="176">
        <v>54245</v>
      </c>
      <c r="D651" s="175" t="s">
        <v>869</v>
      </c>
      <c r="E651" s="172">
        <v>830</v>
      </c>
      <c r="F651" s="177">
        <v>469</v>
      </c>
      <c r="G651" s="177">
        <v>73</v>
      </c>
      <c r="H651" s="178">
        <v>288</v>
      </c>
      <c r="I651" s="172">
        <v>819</v>
      </c>
      <c r="J651" s="177">
        <v>505</v>
      </c>
      <c r="K651" s="177">
        <v>139</v>
      </c>
      <c r="L651" s="178">
        <v>175</v>
      </c>
      <c r="M651" s="172">
        <v>636</v>
      </c>
      <c r="N651" s="177">
        <v>380</v>
      </c>
      <c r="O651" s="177">
        <v>112</v>
      </c>
      <c r="P651" s="178">
        <v>144</v>
      </c>
    </row>
    <row r="652" spans="1:16" x14ac:dyDescent="0.3">
      <c r="A652" s="208">
        <v>8</v>
      </c>
      <c r="B652" s="176" t="s">
        <v>233</v>
      </c>
      <c r="C652" s="176">
        <v>8832</v>
      </c>
      <c r="D652" s="175" t="s">
        <v>254</v>
      </c>
      <c r="E652" s="172">
        <v>546</v>
      </c>
      <c r="F652" s="177">
        <v>222</v>
      </c>
      <c r="G652" s="177">
        <v>188</v>
      </c>
      <c r="H652" s="178">
        <v>136</v>
      </c>
      <c r="I652" s="172">
        <v>688</v>
      </c>
      <c r="J652" s="177">
        <v>243</v>
      </c>
      <c r="K652" s="177">
        <v>212</v>
      </c>
      <c r="L652" s="178">
        <v>233</v>
      </c>
      <c r="M652" s="172">
        <v>630</v>
      </c>
      <c r="N652" s="177">
        <v>228</v>
      </c>
      <c r="O652" s="177">
        <v>206</v>
      </c>
      <c r="P652" s="178">
        <v>196</v>
      </c>
    </row>
    <row r="653" spans="1:16" x14ac:dyDescent="0.3">
      <c r="A653" s="208">
        <v>23</v>
      </c>
      <c r="B653" s="176" t="s">
        <v>268</v>
      </c>
      <c r="C653" s="176">
        <v>23678</v>
      </c>
      <c r="D653" s="175" t="s">
        <v>197</v>
      </c>
      <c r="E653" s="172">
        <v>600</v>
      </c>
      <c r="F653" s="177">
        <v>387</v>
      </c>
      <c r="G653" s="177">
        <v>111</v>
      </c>
      <c r="H653" s="178">
        <v>102</v>
      </c>
      <c r="I653" s="172">
        <v>683</v>
      </c>
      <c r="J653" s="177">
        <v>412</v>
      </c>
      <c r="K653" s="177">
        <v>148</v>
      </c>
      <c r="L653" s="178">
        <v>123</v>
      </c>
      <c r="M653" s="172">
        <v>648</v>
      </c>
      <c r="N653" s="177">
        <v>401</v>
      </c>
      <c r="O653" s="177">
        <v>142</v>
      </c>
      <c r="P653" s="178">
        <v>105</v>
      </c>
    </row>
    <row r="654" spans="1:16" x14ac:dyDescent="0.3">
      <c r="A654" s="208">
        <v>5</v>
      </c>
      <c r="B654" s="176" t="s">
        <v>107</v>
      </c>
      <c r="C654" s="176">
        <v>5819</v>
      </c>
      <c r="D654" s="175" t="s">
        <v>219</v>
      </c>
      <c r="E654" s="172">
        <v>681</v>
      </c>
      <c r="F654" s="177">
        <v>156</v>
      </c>
      <c r="G654" s="177">
        <v>411</v>
      </c>
      <c r="H654" s="178">
        <v>114</v>
      </c>
      <c r="I654" s="172">
        <v>682</v>
      </c>
      <c r="J654" s="177">
        <v>162</v>
      </c>
      <c r="K654" s="177">
        <v>356</v>
      </c>
      <c r="L654" s="178">
        <v>164</v>
      </c>
      <c r="M654" s="172">
        <v>648</v>
      </c>
      <c r="N654" s="177">
        <v>142</v>
      </c>
      <c r="O654" s="177">
        <v>360</v>
      </c>
      <c r="P654" s="178">
        <v>146</v>
      </c>
    </row>
    <row r="655" spans="1:16" x14ac:dyDescent="0.3">
      <c r="A655" s="208">
        <v>50</v>
      </c>
      <c r="B655" s="176" t="s">
        <v>777</v>
      </c>
      <c r="C655" s="176">
        <v>50577</v>
      </c>
      <c r="D655" s="175" t="s">
        <v>797</v>
      </c>
      <c r="E655" s="172">
        <v>604</v>
      </c>
      <c r="F655" s="177">
        <v>153</v>
      </c>
      <c r="G655" s="177">
        <v>262</v>
      </c>
      <c r="H655" s="178">
        <v>189</v>
      </c>
      <c r="I655" s="172">
        <v>662</v>
      </c>
      <c r="J655" s="177">
        <v>168</v>
      </c>
      <c r="K655" s="177">
        <v>261</v>
      </c>
      <c r="L655" s="178">
        <v>233</v>
      </c>
      <c r="M655" s="172">
        <v>644</v>
      </c>
      <c r="N655" s="177">
        <v>164</v>
      </c>
      <c r="O655" s="177">
        <v>268</v>
      </c>
      <c r="P655" s="178">
        <v>212</v>
      </c>
    </row>
    <row r="656" spans="1:16" x14ac:dyDescent="0.3">
      <c r="A656" s="208">
        <v>68</v>
      </c>
      <c r="B656" s="176" t="s">
        <v>918</v>
      </c>
      <c r="C656" s="176">
        <v>68092</v>
      </c>
      <c r="D656" s="175" t="s">
        <v>128</v>
      </c>
      <c r="E656" s="172">
        <v>612</v>
      </c>
      <c r="F656" s="177">
        <v>129</v>
      </c>
      <c r="G656" s="177">
        <v>313</v>
      </c>
      <c r="H656" s="178">
        <v>170</v>
      </c>
      <c r="I656" s="172">
        <v>692</v>
      </c>
      <c r="J656" s="177">
        <v>133</v>
      </c>
      <c r="K656" s="177">
        <v>355</v>
      </c>
      <c r="L656" s="178">
        <v>204</v>
      </c>
      <c r="M656" s="172">
        <v>654</v>
      </c>
      <c r="N656" s="177">
        <v>133</v>
      </c>
      <c r="O656" s="177">
        <v>325</v>
      </c>
      <c r="P656" s="178">
        <v>196</v>
      </c>
    </row>
    <row r="657" spans="1:16" x14ac:dyDescent="0.3">
      <c r="A657" s="208">
        <v>73</v>
      </c>
      <c r="B657" s="176" t="s">
        <v>1016</v>
      </c>
      <c r="C657" s="176">
        <v>73675</v>
      </c>
      <c r="D657" s="175" t="s">
        <v>1056</v>
      </c>
      <c r="E657" s="172">
        <v>484</v>
      </c>
      <c r="F657" s="177">
        <v>291</v>
      </c>
      <c r="G657" s="177">
        <v>63</v>
      </c>
      <c r="H657" s="178">
        <v>130</v>
      </c>
      <c r="I657" s="172">
        <v>773</v>
      </c>
      <c r="J657" s="177">
        <v>366</v>
      </c>
      <c r="K657" s="177">
        <v>214</v>
      </c>
      <c r="L657" s="178">
        <v>193</v>
      </c>
      <c r="M657" s="172">
        <v>616</v>
      </c>
      <c r="N657" s="177">
        <v>296</v>
      </c>
      <c r="O657" s="177">
        <v>169</v>
      </c>
      <c r="P657" s="178">
        <v>151</v>
      </c>
    </row>
    <row r="658" spans="1:16" x14ac:dyDescent="0.3">
      <c r="A658" s="208">
        <v>41</v>
      </c>
      <c r="B658" s="176" t="s">
        <v>699</v>
      </c>
      <c r="C658" s="176">
        <v>41799</v>
      </c>
      <c r="D658" s="175" t="s">
        <v>729</v>
      </c>
      <c r="E658" s="172">
        <v>600</v>
      </c>
      <c r="F658" s="177">
        <v>260</v>
      </c>
      <c r="G658" s="177">
        <v>247</v>
      </c>
      <c r="H658" s="178">
        <v>93</v>
      </c>
      <c r="I658" s="172">
        <v>700</v>
      </c>
      <c r="J658" s="177">
        <v>278</v>
      </c>
      <c r="K658" s="177">
        <v>304</v>
      </c>
      <c r="L658" s="178">
        <v>118</v>
      </c>
      <c r="M658" s="172">
        <v>653</v>
      </c>
      <c r="N658" s="177">
        <v>277</v>
      </c>
      <c r="O658" s="177">
        <v>262</v>
      </c>
      <c r="P658" s="178">
        <v>114</v>
      </c>
    </row>
    <row r="659" spans="1:16" x14ac:dyDescent="0.3">
      <c r="A659" s="208">
        <v>50</v>
      </c>
      <c r="B659" s="176" t="s">
        <v>777</v>
      </c>
      <c r="C659" s="176">
        <v>50450</v>
      </c>
      <c r="D659" s="175" t="s">
        <v>794</v>
      </c>
      <c r="E659" s="172">
        <v>644</v>
      </c>
      <c r="F659" s="177">
        <v>140</v>
      </c>
      <c r="G659" s="177">
        <v>345</v>
      </c>
      <c r="H659" s="178">
        <v>159</v>
      </c>
      <c r="I659" s="172">
        <v>709</v>
      </c>
      <c r="J659" s="177">
        <v>149</v>
      </c>
      <c r="K659" s="177">
        <v>355</v>
      </c>
      <c r="L659" s="178">
        <v>205</v>
      </c>
      <c r="M659" s="172">
        <v>643</v>
      </c>
      <c r="N659" s="177">
        <v>146</v>
      </c>
      <c r="O659" s="177">
        <v>306</v>
      </c>
      <c r="P659" s="178">
        <v>191</v>
      </c>
    </row>
    <row r="660" spans="1:16" x14ac:dyDescent="0.3">
      <c r="A660" s="208">
        <v>68</v>
      </c>
      <c r="B660" s="176" t="s">
        <v>918</v>
      </c>
      <c r="C660" s="176">
        <v>68101</v>
      </c>
      <c r="D660" s="175" t="s">
        <v>257</v>
      </c>
      <c r="E660" s="172">
        <v>560</v>
      </c>
      <c r="F660" s="177">
        <v>252</v>
      </c>
      <c r="G660" s="177">
        <v>222</v>
      </c>
      <c r="H660" s="178">
        <v>86</v>
      </c>
      <c r="I660" s="172">
        <v>654</v>
      </c>
      <c r="J660" s="177">
        <v>281</v>
      </c>
      <c r="K660" s="177">
        <v>215</v>
      </c>
      <c r="L660" s="178">
        <v>158</v>
      </c>
      <c r="M660" s="172">
        <v>633</v>
      </c>
      <c r="N660" s="177">
        <v>283</v>
      </c>
      <c r="O660" s="177">
        <v>215</v>
      </c>
      <c r="P660" s="178">
        <v>135</v>
      </c>
    </row>
    <row r="661" spans="1:16" x14ac:dyDescent="0.3">
      <c r="A661" s="208">
        <v>50</v>
      </c>
      <c r="B661" s="176" t="s">
        <v>777</v>
      </c>
      <c r="C661" s="176">
        <v>50223</v>
      </c>
      <c r="D661" s="175" t="s">
        <v>783</v>
      </c>
      <c r="E661" s="172">
        <v>597</v>
      </c>
      <c r="F661" s="177">
        <v>185</v>
      </c>
      <c r="G661" s="177">
        <v>191</v>
      </c>
      <c r="H661" s="178">
        <v>221</v>
      </c>
      <c r="I661" s="172">
        <v>660</v>
      </c>
      <c r="J661" s="177">
        <v>183</v>
      </c>
      <c r="K661" s="177">
        <v>215</v>
      </c>
      <c r="L661" s="178">
        <v>262</v>
      </c>
      <c r="M661" s="172">
        <v>647</v>
      </c>
      <c r="N661" s="177">
        <v>185</v>
      </c>
      <c r="O661" s="177">
        <v>208</v>
      </c>
      <c r="P661" s="178">
        <v>254</v>
      </c>
    </row>
    <row r="662" spans="1:16" x14ac:dyDescent="0.3">
      <c r="A662" s="208">
        <v>13</v>
      </c>
      <c r="B662" s="176" t="s">
        <v>257</v>
      </c>
      <c r="C662" s="176">
        <v>13212</v>
      </c>
      <c r="D662" s="175" t="s">
        <v>268</v>
      </c>
      <c r="E662" s="172">
        <v>488</v>
      </c>
      <c r="F662" s="177">
        <v>330</v>
      </c>
      <c r="G662" s="177">
        <v>49</v>
      </c>
      <c r="H662" s="178">
        <v>109</v>
      </c>
      <c r="I662" s="172">
        <v>795</v>
      </c>
      <c r="J662" s="177">
        <v>505</v>
      </c>
      <c r="K662" s="177">
        <v>81</v>
      </c>
      <c r="L662" s="178">
        <v>209</v>
      </c>
      <c r="M662" s="172">
        <v>606</v>
      </c>
      <c r="N662" s="177">
        <v>383</v>
      </c>
      <c r="O662" s="177">
        <v>59</v>
      </c>
      <c r="P662" s="178">
        <v>164</v>
      </c>
    </row>
    <row r="663" spans="1:16" x14ac:dyDescent="0.3">
      <c r="A663" s="208">
        <v>23</v>
      </c>
      <c r="B663" s="176" t="s">
        <v>268</v>
      </c>
      <c r="C663" s="176">
        <v>23464</v>
      </c>
      <c r="D663" s="175" t="s">
        <v>541</v>
      </c>
      <c r="E663" s="172">
        <v>571</v>
      </c>
      <c r="F663" s="177">
        <v>250</v>
      </c>
      <c r="G663" s="177">
        <v>157</v>
      </c>
      <c r="H663" s="178">
        <v>164</v>
      </c>
      <c r="I663" s="172">
        <v>667</v>
      </c>
      <c r="J663" s="177">
        <v>259</v>
      </c>
      <c r="K663" s="177">
        <v>188</v>
      </c>
      <c r="L663" s="178">
        <v>220</v>
      </c>
      <c r="M663" s="172">
        <v>621</v>
      </c>
      <c r="N663" s="177">
        <v>255</v>
      </c>
      <c r="O663" s="177">
        <v>176</v>
      </c>
      <c r="P663" s="178">
        <v>190</v>
      </c>
    </row>
    <row r="664" spans="1:16" x14ac:dyDescent="0.3">
      <c r="A664" s="208">
        <v>73</v>
      </c>
      <c r="B664" s="176" t="s">
        <v>1016</v>
      </c>
      <c r="C664" s="176">
        <v>73352</v>
      </c>
      <c r="D664" s="175" t="s">
        <v>1039</v>
      </c>
      <c r="E664" s="172">
        <v>625</v>
      </c>
      <c r="F664" s="177">
        <v>316</v>
      </c>
      <c r="G664" s="177">
        <v>159</v>
      </c>
      <c r="H664" s="178">
        <v>150</v>
      </c>
      <c r="I664" s="172">
        <v>728</v>
      </c>
      <c r="J664" s="177">
        <v>348</v>
      </c>
      <c r="K664" s="177">
        <v>157</v>
      </c>
      <c r="L664" s="178">
        <v>223</v>
      </c>
      <c r="M664" s="172">
        <v>617</v>
      </c>
      <c r="N664" s="177">
        <v>270</v>
      </c>
      <c r="O664" s="177">
        <v>158</v>
      </c>
      <c r="P664" s="178">
        <v>189</v>
      </c>
    </row>
    <row r="665" spans="1:16" x14ac:dyDescent="0.3">
      <c r="A665" s="208">
        <v>5</v>
      </c>
      <c r="B665" s="176" t="s">
        <v>107</v>
      </c>
      <c r="C665" s="176">
        <v>5856</v>
      </c>
      <c r="D665" s="175" t="s">
        <v>224</v>
      </c>
      <c r="E665" s="172">
        <v>662</v>
      </c>
      <c r="F665" s="177">
        <v>192</v>
      </c>
      <c r="G665" s="177">
        <v>342</v>
      </c>
      <c r="H665" s="178">
        <v>128</v>
      </c>
      <c r="I665" s="172">
        <v>683</v>
      </c>
      <c r="J665" s="177">
        <v>195</v>
      </c>
      <c r="K665" s="177">
        <v>351</v>
      </c>
      <c r="L665" s="178">
        <v>137</v>
      </c>
      <c r="M665" s="172">
        <v>646</v>
      </c>
      <c r="N665" s="177">
        <v>185</v>
      </c>
      <c r="O665" s="177">
        <v>327</v>
      </c>
      <c r="P665" s="178">
        <v>134</v>
      </c>
    </row>
    <row r="666" spans="1:16" x14ac:dyDescent="0.3">
      <c r="A666" s="208">
        <v>13</v>
      </c>
      <c r="B666" s="176" t="s">
        <v>257</v>
      </c>
      <c r="C666" s="176">
        <v>13549</v>
      </c>
      <c r="D666" s="175" t="s">
        <v>282</v>
      </c>
      <c r="E666" s="172">
        <v>626</v>
      </c>
      <c r="F666" s="177">
        <v>401</v>
      </c>
      <c r="G666" s="177">
        <v>20</v>
      </c>
      <c r="H666" s="178">
        <v>205</v>
      </c>
      <c r="I666" s="172">
        <v>662</v>
      </c>
      <c r="J666" s="177">
        <v>439</v>
      </c>
      <c r="K666" s="177">
        <v>25</v>
      </c>
      <c r="L666" s="178">
        <v>198</v>
      </c>
      <c r="M666" s="172">
        <v>632</v>
      </c>
      <c r="N666" s="177">
        <v>427</v>
      </c>
      <c r="O666" s="177">
        <v>22</v>
      </c>
      <c r="P666" s="178">
        <v>183</v>
      </c>
    </row>
    <row r="667" spans="1:16" x14ac:dyDescent="0.3">
      <c r="A667" s="208">
        <v>68</v>
      </c>
      <c r="B667" s="176" t="s">
        <v>918</v>
      </c>
      <c r="C667" s="176">
        <v>68872</v>
      </c>
      <c r="D667" s="175" t="s">
        <v>302</v>
      </c>
      <c r="E667" s="172">
        <v>615</v>
      </c>
      <c r="F667" s="177">
        <v>148</v>
      </c>
      <c r="G667" s="177">
        <v>219</v>
      </c>
      <c r="H667" s="178">
        <v>248</v>
      </c>
      <c r="I667" s="172">
        <v>659</v>
      </c>
      <c r="J667" s="177">
        <v>157</v>
      </c>
      <c r="K667" s="177">
        <v>249</v>
      </c>
      <c r="L667" s="178">
        <v>253</v>
      </c>
      <c r="M667" s="172">
        <v>653</v>
      </c>
      <c r="N667" s="177">
        <v>154</v>
      </c>
      <c r="O667" s="177">
        <v>240</v>
      </c>
      <c r="P667" s="178">
        <v>259</v>
      </c>
    </row>
    <row r="668" spans="1:16" x14ac:dyDescent="0.3">
      <c r="A668" s="208">
        <v>68</v>
      </c>
      <c r="B668" s="176" t="s">
        <v>918</v>
      </c>
      <c r="C668" s="176">
        <v>68464</v>
      </c>
      <c r="D668" s="175" t="s">
        <v>962</v>
      </c>
      <c r="E668" s="172">
        <v>580</v>
      </c>
      <c r="F668" s="177">
        <v>259</v>
      </c>
      <c r="G668" s="177">
        <v>146</v>
      </c>
      <c r="H668" s="178">
        <v>175</v>
      </c>
      <c r="I668" s="172">
        <v>659</v>
      </c>
      <c r="J668" s="177">
        <v>266</v>
      </c>
      <c r="K668" s="177">
        <v>205</v>
      </c>
      <c r="L668" s="178">
        <v>188</v>
      </c>
      <c r="M668" s="172">
        <v>638</v>
      </c>
      <c r="N668" s="177">
        <v>267</v>
      </c>
      <c r="O668" s="177">
        <v>189</v>
      </c>
      <c r="P668" s="178">
        <v>182</v>
      </c>
    </row>
    <row r="669" spans="1:16" x14ac:dyDescent="0.3">
      <c r="A669" s="208">
        <v>68</v>
      </c>
      <c r="B669" s="176" t="s">
        <v>918</v>
      </c>
      <c r="C669" s="176">
        <v>68745</v>
      </c>
      <c r="D669" s="175" t="s">
        <v>984</v>
      </c>
      <c r="E669" s="172">
        <v>585</v>
      </c>
      <c r="F669" s="177">
        <v>241</v>
      </c>
      <c r="G669" s="177">
        <v>220</v>
      </c>
      <c r="H669" s="178">
        <v>124</v>
      </c>
      <c r="I669" s="172">
        <v>630</v>
      </c>
      <c r="J669" s="177">
        <v>247</v>
      </c>
      <c r="K669" s="177">
        <v>205</v>
      </c>
      <c r="L669" s="178">
        <v>178</v>
      </c>
      <c r="M669" s="172">
        <v>639</v>
      </c>
      <c r="N669" s="177">
        <v>247</v>
      </c>
      <c r="O669" s="177">
        <v>217</v>
      </c>
      <c r="P669" s="178">
        <v>175</v>
      </c>
    </row>
    <row r="670" spans="1:16" x14ac:dyDescent="0.3">
      <c r="A670" s="208">
        <v>5</v>
      </c>
      <c r="B670" s="176" t="s">
        <v>107</v>
      </c>
      <c r="C670" s="176">
        <v>5885</v>
      </c>
      <c r="D670" s="175" t="s">
        <v>228</v>
      </c>
      <c r="E670" s="172">
        <v>664</v>
      </c>
      <c r="F670" s="177">
        <v>130</v>
      </c>
      <c r="G670" s="177">
        <v>376</v>
      </c>
      <c r="H670" s="178">
        <v>158</v>
      </c>
      <c r="I670" s="172">
        <v>663</v>
      </c>
      <c r="J670" s="177">
        <v>145</v>
      </c>
      <c r="K670" s="177">
        <v>357</v>
      </c>
      <c r="L670" s="178">
        <v>161</v>
      </c>
      <c r="M670" s="172">
        <v>612</v>
      </c>
      <c r="N670" s="177">
        <v>120</v>
      </c>
      <c r="O670" s="177">
        <v>358</v>
      </c>
      <c r="P670" s="178">
        <v>134</v>
      </c>
    </row>
    <row r="671" spans="1:16" x14ac:dyDescent="0.3">
      <c r="A671" s="208">
        <v>15</v>
      </c>
      <c r="B671" s="176" t="s">
        <v>304</v>
      </c>
      <c r="C671" s="176">
        <v>15690</v>
      </c>
      <c r="D671" s="175" t="s">
        <v>389</v>
      </c>
      <c r="E671" s="172">
        <v>597</v>
      </c>
      <c r="F671" s="177">
        <v>121</v>
      </c>
      <c r="G671" s="177">
        <v>386</v>
      </c>
      <c r="H671" s="178">
        <v>90</v>
      </c>
      <c r="I671" s="172">
        <v>707</v>
      </c>
      <c r="J671" s="177">
        <v>206</v>
      </c>
      <c r="K671" s="177">
        <v>399</v>
      </c>
      <c r="L671" s="178">
        <v>102</v>
      </c>
      <c r="M671" s="172">
        <v>609</v>
      </c>
      <c r="N671" s="177">
        <v>117</v>
      </c>
      <c r="O671" s="177">
        <v>419</v>
      </c>
      <c r="P671" s="178">
        <v>73</v>
      </c>
    </row>
    <row r="672" spans="1:16" x14ac:dyDescent="0.3">
      <c r="A672" s="208">
        <v>13</v>
      </c>
      <c r="B672" s="176" t="s">
        <v>257</v>
      </c>
      <c r="C672" s="176">
        <v>13894</v>
      </c>
      <c r="D672" s="175" t="s">
        <v>303</v>
      </c>
      <c r="E672" s="172">
        <v>615</v>
      </c>
      <c r="F672" s="177">
        <v>216</v>
      </c>
      <c r="G672" s="177">
        <v>213</v>
      </c>
      <c r="H672" s="178">
        <v>186</v>
      </c>
      <c r="I672" s="172">
        <v>630</v>
      </c>
      <c r="J672" s="177">
        <v>214</v>
      </c>
      <c r="K672" s="177">
        <v>222</v>
      </c>
      <c r="L672" s="178">
        <v>194</v>
      </c>
      <c r="M672" s="172">
        <v>604</v>
      </c>
      <c r="N672" s="177">
        <v>221</v>
      </c>
      <c r="O672" s="177">
        <v>220</v>
      </c>
      <c r="P672" s="178">
        <v>163</v>
      </c>
    </row>
    <row r="673" spans="1:16" x14ac:dyDescent="0.3">
      <c r="A673" s="208">
        <v>8</v>
      </c>
      <c r="B673" s="176" t="s">
        <v>233</v>
      </c>
      <c r="C673" s="176">
        <v>8558</v>
      </c>
      <c r="D673" s="175" t="s">
        <v>245</v>
      </c>
      <c r="E673" s="172">
        <v>641</v>
      </c>
      <c r="F673" s="177">
        <v>218</v>
      </c>
      <c r="G673" s="177">
        <v>203</v>
      </c>
      <c r="H673" s="178">
        <v>220</v>
      </c>
      <c r="I673" s="172">
        <v>687</v>
      </c>
      <c r="J673" s="177">
        <v>241</v>
      </c>
      <c r="K673" s="177">
        <v>224</v>
      </c>
      <c r="L673" s="178">
        <v>222</v>
      </c>
      <c r="M673" s="172">
        <v>573</v>
      </c>
      <c r="N673" s="177">
        <v>206</v>
      </c>
      <c r="O673" s="177">
        <v>207</v>
      </c>
      <c r="P673" s="178">
        <v>160</v>
      </c>
    </row>
    <row r="674" spans="1:16" x14ac:dyDescent="0.3">
      <c r="A674" s="208">
        <v>25</v>
      </c>
      <c r="B674" s="176" t="s">
        <v>558</v>
      </c>
      <c r="C674" s="176">
        <v>25438</v>
      </c>
      <c r="D674" s="175" t="s">
        <v>612</v>
      </c>
      <c r="E674" s="172">
        <v>586</v>
      </c>
      <c r="F674" s="177">
        <v>205</v>
      </c>
      <c r="G674" s="177">
        <v>90</v>
      </c>
      <c r="H674" s="178">
        <v>291</v>
      </c>
      <c r="I674" s="172">
        <v>632</v>
      </c>
      <c r="J674" s="177">
        <v>233</v>
      </c>
      <c r="K674" s="177">
        <v>79</v>
      </c>
      <c r="L674" s="178">
        <v>320</v>
      </c>
      <c r="M674" s="172">
        <v>637</v>
      </c>
      <c r="N674" s="177">
        <v>229</v>
      </c>
      <c r="O674" s="177">
        <v>85</v>
      </c>
      <c r="P674" s="178">
        <v>323</v>
      </c>
    </row>
    <row r="675" spans="1:16" x14ac:dyDescent="0.3">
      <c r="A675" s="208">
        <v>15</v>
      </c>
      <c r="B675" s="176" t="s">
        <v>304</v>
      </c>
      <c r="C675" s="176">
        <v>15537</v>
      </c>
      <c r="D675" s="175" t="s">
        <v>371</v>
      </c>
      <c r="E675" s="172">
        <v>589</v>
      </c>
      <c r="F675" s="177">
        <v>102</v>
      </c>
      <c r="G675" s="177">
        <v>378</v>
      </c>
      <c r="H675" s="178">
        <v>109</v>
      </c>
      <c r="I675" s="172">
        <v>751</v>
      </c>
      <c r="J675" s="177">
        <v>203</v>
      </c>
      <c r="K675" s="177">
        <v>423</v>
      </c>
      <c r="L675" s="178">
        <v>125</v>
      </c>
      <c r="M675" s="172">
        <v>620</v>
      </c>
      <c r="N675" s="177">
        <v>108</v>
      </c>
      <c r="O675" s="177">
        <v>401</v>
      </c>
      <c r="P675" s="178">
        <v>111</v>
      </c>
    </row>
    <row r="676" spans="1:16" x14ac:dyDescent="0.3">
      <c r="A676" s="208">
        <v>20</v>
      </c>
      <c r="B676" s="176" t="s">
        <v>504</v>
      </c>
      <c r="C676" s="176">
        <v>20295</v>
      </c>
      <c r="D676" s="175" t="s">
        <v>516</v>
      </c>
      <c r="E676" s="172">
        <v>590</v>
      </c>
      <c r="F676" s="177">
        <v>226</v>
      </c>
      <c r="G676" s="177">
        <v>258</v>
      </c>
      <c r="H676" s="178">
        <v>106</v>
      </c>
      <c r="I676" s="172">
        <v>632</v>
      </c>
      <c r="J676" s="177">
        <v>249</v>
      </c>
      <c r="K676" s="177">
        <v>268</v>
      </c>
      <c r="L676" s="178">
        <v>115</v>
      </c>
      <c r="M676" s="172">
        <v>626</v>
      </c>
      <c r="N676" s="177">
        <v>244</v>
      </c>
      <c r="O676" s="177">
        <v>271</v>
      </c>
      <c r="P676" s="178">
        <v>111</v>
      </c>
    </row>
    <row r="677" spans="1:16" x14ac:dyDescent="0.3">
      <c r="A677" s="208">
        <v>27</v>
      </c>
      <c r="B677" s="176" t="s">
        <v>669</v>
      </c>
      <c r="C677" s="176">
        <v>27077</v>
      </c>
      <c r="D677" s="175" t="s">
        <v>676</v>
      </c>
      <c r="E677" s="172">
        <v>520</v>
      </c>
      <c r="F677" s="177">
        <v>285</v>
      </c>
      <c r="G677" s="177">
        <v>98</v>
      </c>
      <c r="H677" s="178">
        <v>137</v>
      </c>
      <c r="I677" s="172">
        <v>649</v>
      </c>
      <c r="J677" s="177">
        <v>296</v>
      </c>
      <c r="K677" s="177">
        <v>114</v>
      </c>
      <c r="L677" s="178">
        <v>239</v>
      </c>
      <c r="M677" s="172">
        <v>492</v>
      </c>
      <c r="N677" s="177">
        <v>293</v>
      </c>
      <c r="O677" s="177">
        <v>98</v>
      </c>
      <c r="P677" s="178">
        <v>101</v>
      </c>
    </row>
    <row r="678" spans="1:16" x14ac:dyDescent="0.3">
      <c r="A678" s="208">
        <v>52</v>
      </c>
      <c r="B678" s="176" t="s">
        <v>180</v>
      </c>
      <c r="C678" s="176">
        <v>52621</v>
      </c>
      <c r="D678" s="175" t="s">
        <v>844</v>
      </c>
      <c r="E678" s="172">
        <v>491</v>
      </c>
      <c r="F678" s="177">
        <v>287</v>
      </c>
      <c r="G678" s="177">
        <v>67</v>
      </c>
      <c r="H678" s="178">
        <v>137</v>
      </c>
      <c r="I678" s="172">
        <v>625</v>
      </c>
      <c r="J678" s="177">
        <v>307</v>
      </c>
      <c r="K678" s="177">
        <v>100</v>
      </c>
      <c r="L678" s="178">
        <v>218</v>
      </c>
      <c r="M678" s="172">
        <v>591</v>
      </c>
      <c r="N678" s="177">
        <v>310</v>
      </c>
      <c r="O678" s="177">
        <v>100</v>
      </c>
      <c r="P678" s="178">
        <v>181</v>
      </c>
    </row>
    <row r="679" spans="1:16" x14ac:dyDescent="0.3">
      <c r="A679" s="208">
        <v>70</v>
      </c>
      <c r="B679" s="176" t="s">
        <v>498</v>
      </c>
      <c r="C679" s="176">
        <v>70473</v>
      </c>
      <c r="D679" s="175" t="s">
        <v>1004</v>
      </c>
      <c r="E679" s="172">
        <v>560</v>
      </c>
      <c r="F679" s="177">
        <v>232</v>
      </c>
      <c r="G679" s="177">
        <v>145</v>
      </c>
      <c r="H679" s="178">
        <v>183</v>
      </c>
      <c r="I679" s="172">
        <v>672</v>
      </c>
      <c r="J679" s="177">
        <v>250</v>
      </c>
      <c r="K679" s="177">
        <v>180</v>
      </c>
      <c r="L679" s="178">
        <v>242</v>
      </c>
      <c r="M679" s="172">
        <v>581</v>
      </c>
      <c r="N679" s="177">
        <v>245</v>
      </c>
      <c r="O679" s="177">
        <v>141</v>
      </c>
      <c r="P679" s="178">
        <v>195</v>
      </c>
    </row>
    <row r="680" spans="1:16" x14ac:dyDescent="0.3">
      <c r="A680" s="208">
        <v>23</v>
      </c>
      <c r="B680" s="176" t="s">
        <v>268</v>
      </c>
      <c r="C680" s="176">
        <v>23586</v>
      </c>
      <c r="D680" s="175" t="s">
        <v>548</v>
      </c>
      <c r="E680" s="172">
        <v>542</v>
      </c>
      <c r="F680" s="177">
        <v>272</v>
      </c>
      <c r="G680" s="177">
        <v>80</v>
      </c>
      <c r="H680" s="178">
        <v>190</v>
      </c>
      <c r="I680" s="172">
        <v>635</v>
      </c>
      <c r="J680" s="177">
        <v>287</v>
      </c>
      <c r="K680" s="177">
        <v>134</v>
      </c>
      <c r="L680" s="178">
        <v>214</v>
      </c>
      <c r="M680" s="172">
        <v>606</v>
      </c>
      <c r="N680" s="177">
        <v>279</v>
      </c>
      <c r="O680" s="177">
        <v>128</v>
      </c>
      <c r="P680" s="178">
        <v>199</v>
      </c>
    </row>
    <row r="681" spans="1:16" x14ac:dyDescent="0.3">
      <c r="A681" s="208">
        <v>52</v>
      </c>
      <c r="B681" s="176" t="s">
        <v>180</v>
      </c>
      <c r="C681" s="176">
        <v>52788</v>
      </c>
      <c r="D681" s="175" t="s">
        <v>852</v>
      </c>
      <c r="E681" s="172">
        <v>579</v>
      </c>
      <c r="F681" s="177">
        <v>204</v>
      </c>
      <c r="G681" s="177">
        <v>147</v>
      </c>
      <c r="H681" s="178">
        <v>228</v>
      </c>
      <c r="I681" s="172">
        <v>630</v>
      </c>
      <c r="J681" s="177">
        <v>223</v>
      </c>
      <c r="K681" s="177">
        <v>161</v>
      </c>
      <c r="L681" s="178">
        <v>246</v>
      </c>
      <c r="M681" s="172">
        <v>617</v>
      </c>
      <c r="N681" s="177">
        <v>225</v>
      </c>
      <c r="O681" s="177">
        <v>150</v>
      </c>
      <c r="P681" s="178">
        <v>242</v>
      </c>
    </row>
    <row r="682" spans="1:16" x14ac:dyDescent="0.3">
      <c r="A682" s="208">
        <v>13</v>
      </c>
      <c r="B682" s="176" t="s">
        <v>257</v>
      </c>
      <c r="C682" s="176">
        <v>13667</v>
      </c>
      <c r="D682" s="175" t="s">
        <v>291</v>
      </c>
      <c r="E682" s="172">
        <v>560</v>
      </c>
      <c r="F682" s="177">
        <v>301</v>
      </c>
      <c r="G682" s="177">
        <v>129</v>
      </c>
      <c r="H682" s="178">
        <v>130</v>
      </c>
      <c r="I682" s="172">
        <v>641</v>
      </c>
      <c r="J682" s="177">
        <v>318</v>
      </c>
      <c r="K682" s="177">
        <v>164</v>
      </c>
      <c r="L682" s="178">
        <v>159</v>
      </c>
      <c r="M682" s="172">
        <v>573</v>
      </c>
      <c r="N682" s="177">
        <v>313</v>
      </c>
      <c r="O682" s="177">
        <v>149</v>
      </c>
      <c r="P682" s="178">
        <v>111</v>
      </c>
    </row>
    <row r="683" spans="1:16" x14ac:dyDescent="0.3">
      <c r="A683" s="208">
        <v>25</v>
      </c>
      <c r="B683" s="176" t="s">
        <v>558</v>
      </c>
      <c r="C683" s="176">
        <v>25797</v>
      </c>
      <c r="D683" s="175" t="s">
        <v>648</v>
      </c>
      <c r="E683" s="172">
        <v>647</v>
      </c>
      <c r="F683" s="177">
        <v>133</v>
      </c>
      <c r="G683" s="177">
        <v>287</v>
      </c>
      <c r="H683" s="178">
        <v>227</v>
      </c>
      <c r="I683" s="172">
        <v>693</v>
      </c>
      <c r="J683" s="177">
        <v>192</v>
      </c>
      <c r="K683" s="177">
        <v>269</v>
      </c>
      <c r="L683" s="178">
        <v>232</v>
      </c>
      <c r="M683" s="172">
        <v>627</v>
      </c>
      <c r="N683" s="177">
        <v>133</v>
      </c>
      <c r="O683" s="177">
        <v>254</v>
      </c>
      <c r="P683" s="178">
        <v>240</v>
      </c>
    </row>
    <row r="684" spans="1:16" x14ac:dyDescent="0.3">
      <c r="A684" s="208">
        <v>8</v>
      </c>
      <c r="B684" s="176" t="s">
        <v>233</v>
      </c>
      <c r="C684" s="176">
        <v>8436</v>
      </c>
      <c r="D684" s="175" t="s">
        <v>242</v>
      </c>
      <c r="E684" s="172">
        <v>549</v>
      </c>
      <c r="F684" s="177">
        <v>288</v>
      </c>
      <c r="G684" s="177">
        <v>55</v>
      </c>
      <c r="H684" s="178">
        <v>206</v>
      </c>
      <c r="I684" s="172">
        <v>622</v>
      </c>
      <c r="J684" s="177">
        <v>291</v>
      </c>
      <c r="K684" s="177">
        <v>47</v>
      </c>
      <c r="L684" s="178">
        <v>284</v>
      </c>
      <c r="M684" s="172">
        <v>546</v>
      </c>
      <c r="N684" s="177">
        <v>284</v>
      </c>
      <c r="O684" s="177">
        <v>48</v>
      </c>
      <c r="P684" s="178">
        <v>214</v>
      </c>
    </row>
    <row r="685" spans="1:16" x14ac:dyDescent="0.3">
      <c r="A685" s="208">
        <v>54</v>
      </c>
      <c r="B685" s="176" t="s">
        <v>856</v>
      </c>
      <c r="C685" s="176">
        <v>54800</v>
      </c>
      <c r="D685" s="175" t="s">
        <v>891</v>
      </c>
      <c r="E685" s="172">
        <v>648</v>
      </c>
      <c r="F685" s="177">
        <v>491</v>
      </c>
      <c r="G685" s="177">
        <v>61</v>
      </c>
      <c r="H685" s="178">
        <v>96</v>
      </c>
      <c r="I685" s="172">
        <v>754</v>
      </c>
      <c r="J685" s="177">
        <v>518</v>
      </c>
      <c r="K685" s="177">
        <v>77</v>
      </c>
      <c r="L685" s="178">
        <v>159</v>
      </c>
      <c r="M685" s="172">
        <v>601</v>
      </c>
      <c r="N685" s="177">
        <v>384</v>
      </c>
      <c r="O685" s="177">
        <v>73</v>
      </c>
      <c r="P685" s="178">
        <v>144</v>
      </c>
    </row>
    <row r="686" spans="1:16" x14ac:dyDescent="0.3">
      <c r="A686" s="208">
        <v>13</v>
      </c>
      <c r="B686" s="176" t="s">
        <v>257</v>
      </c>
      <c r="C686" s="176">
        <v>13160</v>
      </c>
      <c r="D686" s="175" t="s">
        <v>266</v>
      </c>
      <c r="E686" s="172">
        <v>558</v>
      </c>
      <c r="F686" s="177">
        <v>198</v>
      </c>
      <c r="G686" s="177">
        <v>184</v>
      </c>
      <c r="H686" s="178">
        <v>176</v>
      </c>
      <c r="I686" s="172">
        <v>594</v>
      </c>
      <c r="J686" s="177">
        <v>204</v>
      </c>
      <c r="K686" s="177">
        <v>211</v>
      </c>
      <c r="L686" s="178">
        <v>179</v>
      </c>
      <c r="M686" s="172">
        <v>571</v>
      </c>
      <c r="N686" s="177">
        <v>206</v>
      </c>
      <c r="O686" s="177">
        <v>230</v>
      </c>
      <c r="P686" s="178">
        <v>135</v>
      </c>
    </row>
    <row r="687" spans="1:16" x14ac:dyDescent="0.3">
      <c r="A687" s="208">
        <v>52</v>
      </c>
      <c r="B687" s="176" t="s">
        <v>180</v>
      </c>
      <c r="C687" s="176">
        <v>52260</v>
      </c>
      <c r="D687" s="175" t="s">
        <v>476</v>
      </c>
      <c r="E687" s="172">
        <v>578</v>
      </c>
      <c r="F687" s="177">
        <v>251</v>
      </c>
      <c r="G687" s="177">
        <v>105</v>
      </c>
      <c r="H687" s="178">
        <v>222</v>
      </c>
      <c r="I687" s="172">
        <v>622</v>
      </c>
      <c r="J687" s="177">
        <v>264</v>
      </c>
      <c r="K687" s="177">
        <v>101</v>
      </c>
      <c r="L687" s="178">
        <v>257</v>
      </c>
      <c r="M687" s="172">
        <v>587</v>
      </c>
      <c r="N687" s="177">
        <v>259</v>
      </c>
      <c r="O687" s="177">
        <v>98</v>
      </c>
      <c r="P687" s="178">
        <v>230</v>
      </c>
    </row>
    <row r="688" spans="1:16" x14ac:dyDescent="0.3">
      <c r="A688" s="208">
        <v>54</v>
      </c>
      <c r="B688" s="176" t="s">
        <v>856</v>
      </c>
      <c r="C688" s="176">
        <v>54385</v>
      </c>
      <c r="D688" s="175" t="s">
        <v>876</v>
      </c>
      <c r="E688" s="172">
        <v>596</v>
      </c>
      <c r="F688" s="177">
        <v>352</v>
      </c>
      <c r="G688" s="177">
        <v>146</v>
      </c>
      <c r="H688" s="178">
        <v>98</v>
      </c>
      <c r="I688" s="172">
        <v>676</v>
      </c>
      <c r="J688" s="177">
        <v>376</v>
      </c>
      <c r="K688" s="177">
        <v>156</v>
      </c>
      <c r="L688" s="178">
        <v>144</v>
      </c>
      <c r="M688" s="172">
        <v>588</v>
      </c>
      <c r="N688" s="177">
        <v>297</v>
      </c>
      <c r="O688" s="177">
        <v>171</v>
      </c>
      <c r="P688" s="178">
        <v>120</v>
      </c>
    </row>
    <row r="689" spans="1:16" x14ac:dyDescent="0.3">
      <c r="A689" s="208">
        <v>66</v>
      </c>
      <c r="B689" s="176" t="s">
        <v>443</v>
      </c>
      <c r="C689" s="176">
        <v>66075</v>
      </c>
      <c r="D689" s="175" t="s">
        <v>470</v>
      </c>
      <c r="E689" s="172">
        <v>517</v>
      </c>
      <c r="F689" s="177">
        <v>178</v>
      </c>
      <c r="G689" s="177">
        <v>233</v>
      </c>
      <c r="H689" s="178">
        <v>106</v>
      </c>
      <c r="I689" s="172">
        <v>611</v>
      </c>
      <c r="J689" s="177">
        <v>220</v>
      </c>
      <c r="K689" s="177">
        <v>235</v>
      </c>
      <c r="L689" s="178">
        <v>156</v>
      </c>
      <c r="M689" s="172">
        <v>587</v>
      </c>
      <c r="N689" s="177">
        <v>182</v>
      </c>
      <c r="O689" s="177">
        <v>269</v>
      </c>
      <c r="P689" s="178">
        <v>136</v>
      </c>
    </row>
    <row r="690" spans="1:16" x14ac:dyDescent="0.3">
      <c r="A690" s="208">
        <v>15</v>
      </c>
      <c r="B690" s="176" t="s">
        <v>304</v>
      </c>
      <c r="C690" s="176">
        <v>15507</v>
      </c>
      <c r="D690" s="175" t="s">
        <v>363</v>
      </c>
      <c r="E690" s="172">
        <v>513</v>
      </c>
      <c r="F690" s="177">
        <v>242</v>
      </c>
      <c r="G690" s="177">
        <v>107</v>
      </c>
      <c r="H690" s="178">
        <v>164</v>
      </c>
      <c r="I690" s="172">
        <v>618</v>
      </c>
      <c r="J690" s="177">
        <v>253</v>
      </c>
      <c r="K690" s="177">
        <v>175</v>
      </c>
      <c r="L690" s="178">
        <v>190</v>
      </c>
      <c r="M690" s="172">
        <v>602</v>
      </c>
      <c r="N690" s="177">
        <v>254</v>
      </c>
      <c r="O690" s="177">
        <v>161</v>
      </c>
      <c r="P690" s="178">
        <v>187</v>
      </c>
    </row>
    <row r="691" spans="1:16" x14ac:dyDescent="0.3">
      <c r="A691" s="208">
        <v>5</v>
      </c>
      <c r="B691" s="176" t="s">
        <v>107</v>
      </c>
      <c r="C691" s="176">
        <v>5647</v>
      </c>
      <c r="D691" s="175" t="s">
        <v>196</v>
      </c>
      <c r="E691" s="172">
        <v>598</v>
      </c>
      <c r="F691" s="177">
        <v>198</v>
      </c>
      <c r="G691" s="177">
        <v>281</v>
      </c>
      <c r="H691" s="178">
        <v>119</v>
      </c>
      <c r="I691" s="172">
        <v>642</v>
      </c>
      <c r="J691" s="177">
        <v>219</v>
      </c>
      <c r="K691" s="177">
        <v>249</v>
      </c>
      <c r="L691" s="178">
        <v>174</v>
      </c>
      <c r="M691" s="172">
        <v>566</v>
      </c>
      <c r="N691" s="177">
        <v>191</v>
      </c>
      <c r="O691" s="177">
        <v>239</v>
      </c>
      <c r="P691" s="178">
        <v>136</v>
      </c>
    </row>
    <row r="692" spans="1:16" x14ac:dyDescent="0.3">
      <c r="A692" s="208">
        <v>70</v>
      </c>
      <c r="B692" s="176" t="s">
        <v>498</v>
      </c>
      <c r="C692" s="176">
        <v>70400</v>
      </c>
      <c r="D692" s="175" t="s">
        <v>173</v>
      </c>
      <c r="E692" s="172">
        <v>537</v>
      </c>
      <c r="F692" s="177">
        <v>219</v>
      </c>
      <c r="G692" s="177">
        <v>163</v>
      </c>
      <c r="H692" s="178">
        <v>155</v>
      </c>
      <c r="I692" s="172">
        <v>652</v>
      </c>
      <c r="J692" s="177">
        <v>236</v>
      </c>
      <c r="K692" s="177">
        <v>219</v>
      </c>
      <c r="L692" s="178">
        <v>197</v>
      </c>
      <c r="M692" s="172">
        <v>558</v>
      </c>
      <c r="N692" s="177">
        <v>229</v>
      </c>
      <c r="O692" s="177">
        <v>175</v>
      </c>
      <c r="P692" s="178">
        <v>154</v>
      </c>
    </row>
    <row r="693" spans="1:16" x14ac:dyDescent="0.3">
      <c r="A693" s="208">
        <v>15</v>
      </c>
      <c r="B693" s="176" t="s">
        <v>304</v>
      </c>
      <c r="C693" s="176">
        <v>15764</v>
      </c>
      <c r="D693" s="175" t="s">
        <v>402</v>
      </c>
      <c r="E693" s="172">
        <v>1015</v>
      </c>
      <c r="F693" s="177">
        <v>182</v>
      </c>
      <c r="G693" s="177">
        <v>752</v>
      </c>
      <c r="H693" s="178">
        <v>81</v>
      </c>
      <c r="I693" s="172">
        <v>790</v>
      </c>
      <c r="J693" s="177">
        <v>334</v>
      </c>
      <c r="K693" s="177">
        <v>374</v>
      </c>
      <c r="L693" s="178">
        <v>82</v>
      </c>
      <c r="M693" s="172">
        <v>603</v>
      </c>
      <c r="N693" s="177">
        <v>161</v>
      </c>
      <c r="O693" s="177">
        <v>357</v>
      </c>
      <c r="P693" s="178">
        <v>85</v>
      </c>
    </row>
    <row r="694" spans="1:16" x14ac:dyDescent="0.3">
      <c r="A694" s="208">
        <v>5</v>
      </c>
      <c r="B694" s="176" t="s">
        <v>107</v>
      </c>
      <c r="C694" s="176">
        <v>5658</v>
      </c>
      <c r="D694" s="175" t="s">
        <v>200</v>
      </c>
      <c r="E694" s="172">
        <v>581</v>
      </c>
      <c r="F694" s="177">
        <v>90</v>
      </c>
      <c r="G694" s="177">
        <v>306</v>
      </c>
      <c r="H694" s="178">
        <v>185</v>
      </c>
      <c r="I694" s="172">
        <v>597</v>
      </c>
      <c r="J694" s="177">
        <v>97</v>
      </c>
      <c r="K694" s="177">
        <v>305</v>
      </c>
      <c r="L694" s="178">
        <v>195</v>
      </c>
      <c r="M694" s="172">
        <v>577</v>
      </c>
      <c r="N694" s="177">
        <v>98</v>
      </c>
      <c r="O694" s="177">
        <v>303</v>
      </c>
      <c r="P694" s="178">
        <v>176</v>
      </c>
    </row>
    <row r="695" spans="1:16" x14ac:dyDescent="0.3">
      <c r="A695" s="208">
        <v>19</v>
      </c>
      <c r="B695" s="176" t="s">
        <v>467</v>
      </c>
      <c r="C695" s="176">
        <v>19022</v>
      </c>
      <c r="D695" s="176" t="s">
        <v>469</v>
      </c>
      <c r="E695" s="172">
        <v>498</v>
      </c>
      <c r="F695" s="177">
        <v>274</v>
      </c>
      <c r="G695" s="177">
        <v>149</v>
      </c>
      <c r="H695" s="178">
        <v>75</v>
      </c>
      <c r="I695" s="172">
        <v>668</v>
      </c>
      <c r="J695" s="177">
        <v>288</v>
      </c>
      <c r="K695" s="177">
        <v>249</v>
      </c>
      <c r="L695" s="178">
        <v>131</v>
      </c>
      <c r="M695" s="172">
        <v>574</v>
      </c>
      <c r="N695" s="177">
        <v>287</v>
      </c>
      <c r="O695" s="177">
        <v>176</v>
      </c>
      <c r="P695" s="178">
        <v>111</v>
      </c>
    </row>
    <row r="696" spans="1:16" x14ac:dyDescent="0.3">
      <c r="A696" s="208">
        <v>23</v>
      </c>
      <c r="B696" s="176" t="s">
        <v>268</v>
      </c>
      <c r="C696" s="176">
        <v>23350</v>
      </c>
      <c r="D696" s="175" t="s">
        <v>538</v>
      </c>
      <c r="E696" s="172">
        <v>498</v>
      </c>
      <c r="F696" s="177">
        <v>229</v>
      </c>
      <c r="G696" s="177">
        <v>137</v>
      </c>
      <c r="H696" s="178">
        <v>132</v>
      </c>
      <c r="I696" s="172">
        <v>632</v>
      </c>
      <c r="J696" s="177">
        <v>243</v>
      </c>
      <c r="K696" s="177">
        <v>221</v>
      </c>
      <c r="L696" s="178">
        <v>168</v>
      </c>
      <c r="M696" s="172">
        <v>569</v>
      </c>
      <c r="N696" s="177">
        <v>238</v>
      </c>
      <c r="O696" s="177">
        <v>187</v>
      </c>
      <c r="P696" s="178">
        <v>144</v>
      </c>
    </row>
    <row r="697" spans="1:16" x14ac:dyDescent="0.3">
      <c r="A697" s="208">
        <v>23</v>
      </c>
      <c r="B697" s="176" t="s">
        <v>268</v>
      </c>
      <c r="C697" s="176">
        <v>23419</v>
      </c>
      <c r="D697" s="175" t="s">
        <v>540</v>
      </c>
      <c r="E697" s="172">
        <v>511</v>
      </c>
      <c r="F697" s="177">
        <v>297</v>
      </c>
      <c r="G697" s="177">
        <v>128</v>
      </c>
      <c r="H697" s="178">
        <v>86</v>
      </c>
      <c r="I697" s="172">
        <v>594</v>
      </c>
      <c r="J697" s="177">
        <v>298</v>
      </c>
      <c r="K697" s="177">
        <v>169</v>
      </c>
      <c r="L697" s="178">
        <v>127</v>
      </c>
      <c r="M697" s="172">
        <v>587</v>
      </c>
      <c r="N697" s="177">
        <v>299</v>
      </c>
      <c r="O697" s="177">
        <v>166</v>
      </c>
      <c r="P697" s="178">
        <v>122</v>
      </c>
    </row>
    <row r="698" spans="1:16" x14ac:dyDescent="0.3">
      <c r="A698" s="208">
        <v>17</v>
      </c>
      <c r="B698" s="176" t="s">
        <v>134</v>
      </c>
      <c r="C698" s="176">
        <v>17272</v>
      </c>
      <c r="D698" s="175" t="s">
        <v>430</v>
      </c>
      <c r="E698" s="172">
        <v>588</v>
      </c>
      <c r="F698" s="177">
        <v>212</v>
      </c>
      <c r="G698" s="177">
        <v>227</v>
      </c>
      <c r="H698" s="178">
        <v>149</v>
      </c>
      <c r="I698" s="172">
        <v>691</v>
      </c>
      <c r="J698" s="177">
        <v>239</v>
      </c>
      <c r="K698" s="177">
        <v>275</v>
      </c>
      <c r="L698" s="178">
        <v>177</v>
      </c>
      <c r="M698" s="172">
        <v>584</v>
      </c>
      <c r="N698" s="177">
        <v>180</v>
      </c>
      <c r="O698" s="177">
        <v>235</v>
      </c>
      <c r="P698" s="178">
        <v>169</v>
      </c>
    </row>
    <row r="699" spans="1:16" x14ac:dyDescent="0.3">
      <c r="A699" s="208">
        <v>5</v>
      </c>
      <c r="B699" s="176" t="s">
        <v>107</v>
      </c>
      <c r="C699" s="176">
        <v>5150</v>
      </c>
      <c r="D699" s="175" t="s">
        <v>141</v>
      </c>
      <c r="E699" s="172">
        <v>530</v>
      </c>
      <c r="F699" s="177">
        <v>130</v>
      </c>
      <c r="G699" s="177">
        <v>228</v>
      </c>
      <c r="H699" s="178">
        <v>172</v>
      </c>
      <c r="I699" s="172">
        <v>606</v>
      </c>
      <c r="J699" s="177">
        <v>142</v>
      </c>
      <c r="K699" s="177">
        <v>243</v>
      </c>
      <c r="L699" s="178">
        <v>221</v>
      </c>
      <c r="M699" s="172">
        <v>558</v>
      </c>
      <c r="N699" s="177">
        <v>134</v>
      </c>
      <c r="O699" s="177">
        <v>235</v>
      </c>
      <c r="P699" s="178">
        <v>189</v>
      </c>
    </row>
    <row r="700" spans="1:16" x14ac:dyDescent="0.3">
      <c r="A700" s="208">
        <v>52</v>
      </c>
      <c r="B700" s="176" t="s">
        <v>180</v>
      </c>
      <c r="C700" s="176">
        <v>52258</v>
      </c>
      <c r="D700" s="175" t="s">
        <v>819</v>
      </c>
      <c r="E700" s="172">
        <v>544</v>
      </c>
      <c r="F700" s="177">
        <v>288</v>
      </c>
      <c r="G700" s="177">
        <v>98</v>
      </c>
      <c r="H700" s="178">
        <v>158</v>
      </c>
      <c r="I700" s="172">
        <v>630</v>
      </c>
      <c r="J700" s="177">
        <v>297</v>
      </c>
      <c r="K700" s="177">
        <v>82</v>
      </c>
      <c r="L700" s="178">
        <v>251</v>
      </c>
      <c r="M700" s="172">
        <v>564</v>
      </c>
      <c r="N700" s="177">
        <v>300</v>
      </c>
      <c r="O700" s="177">
        <v>38</v>
      </c>
      <c r="P700" s="178">
        <v>226</v>
      </c>
    </row>
    <row r="701" spans="1:16" x14ac:dyDescent="0.3">
      <c r="A701" s="208">
        <v>70</v>
      </c>
      <c r="B701" s="176" t="s">
        <v>498</v>
      </c>
      <c r="C701" s="176">
        <v>70110</v>
      </c>
      <c r="D701" s="175" t="s">
        <v>313</v>
      </c>
      <c r="E701" s="172">
        <v>537</v>
      </c>
      <c r="F701" s="177">
        <v>165</v>
      </c>
      <c r="G701" s="177">
        <v>228</v>
      </c>
      <c r="H701" s="178">
        <v>144</v>
      </c>
      <c r="I701" s="172">
        <v>567</v>
      </c>
      <c r="J701" s="177">
        <v>169</v>
      </c>
      <c r="K701" s="177">
        <v>218</v>
      </c>
      <c r="L701" s="178">
        <v>180</v>
      </c>
      <c r="M701" s="172">
        <v>511</v>
      </c>
      <c r="N701" s="177">
        <v>163</v>
      </c>
      <c r="O701" s="177">
        <v>241</v>
      </c>
      <c r="P701" s="178">
        <v>107</v>
      </c>
    </row>
    <row r="702" spans="1:16" x14ac:dyDescent="0.3">
      <c r="A702" s="208">
        <v>13</v>
      </c>
      <c r="B702" s="176" t="s">
        <v>257</v>
      </c>
      <c r="C702" s="176">
        <v>13074</v>
      </c>
      <c r="D702" s="175" t="s">
        <v>264</v>
      </c>
      <c r="E702" s="172">
        <v>487</v>
      </c>
      <c r="F702" s="177">
        <v>313</v>
      </c>
      <c r="G702" s="177">
        <v>62</v>
      </c>
      <c r="H702" s="178">
        <v>112</v>
      </c>
      <c r="I702" s="172">
        <v>629</v>
      </c>
      <c r="J702" s="177">
        <v>325</v>
      </c>
      <c r="K702" s="177">
        <v>159</v>
      </c>
      <c r="L702" s="178">
        <v>145</v>
      </c>
      <c r="M702" s="172">
        <v>543</v>
      </c>
      <c r="N702" s="177">
        <v>324</v>
      </c>
      <c r="O702" s="177">
        <v>111</v>
      </c>
      <c r="P702" s="178">
        <v>108</v>
      </c>
    </row>
    <row r="703" spans="1:16" x14ac:dyDescent="0.3">
      <c r="A703" s="208">
        <v>27</v>
      </c>
      <c r="B703" s="176" t="s">
        <v>669</v>
      </c>
      <c r="C703" s="176">
        <v>27025</v>
      </c>
      <c r="D703" s="175" t="s">
        <v>672</v>
      </c>
      <c r="E703" s="172">
        <v>393</v>
      </c>
      <c r="F703" s="177">
        <v>246</v>
      </c>
      <c r="G703" s="177">
        <v>111</v>
      </c>
      <c r="H703" s="178">
        <v>36</v>
      </c>
      <c r="I703" s="172">
        <v>593</v>
      </c>
      <c r="J703" s="177">
        <v>290</v>
      </c>
      <c r="K703" s="177">
        <v>246</v>
      </c>
      <c r="L703" s="178">
        <v>57</v>
      </c>
      <c r="M703" s="172">
        <v>569</v>
      </c>
      <c r="N703" s="177">
        <v>284</v>
      </c>
      <c r="O703" s="177">
        <v>239</v>
      </c>
      <c r="P703" s="178">
        <v>46</v>
      </c>
    </row>
    <row r="704" spans="1:16" x14ac:dyDescent="0.3">
      <c r="A704" s="208">
        <v>25</v>
      </c>
      <c r="B704" s="176" t="s">
        <v>558</v>
      </c>
      <c r="C704" s="176">
        <v>25885</v>
      </c>
      <c r="D704" s="175" t="s">
        <v>666</v>
      </c>
      <c r="E704" s="172">
        <v>495</v>
      </c>
      <c r="F704" s="177">
        <v>240</v>
      </c>
      <c r="G704" s="177">
        <v>94</v>
      </c>
      <c r="H704" s="178">
        <v>161</v>
      </c>
      <c r="I704" s="172">
        <v>796</v>
      </c>
      <c r="J704" s="177">
        <v>474</v>
      </c>
      <c r="K704" s="177">
        <v>86</v>
      </c>
      <c r="L704" s="178">
        <v>236</v>
      </c>
      <c r="M704" s="172">
        <v>541</v>
      </c>
      <c r="N704" s="177">
        <v>260</v>
      </c>
      <c r="O704" s="177">
        <v>78</v>
      </c>
      <c r="P704" s="178">
        <v>203</v>
      </c>
    </row>
    <row r="705" spans="1:16" x14ac:dyDescent="0.3">
      <c r="A705" s="208">
        <v>54</v>
      </c>
      <c r="B705" s="176" t="s">
        <v>856</v>
      </c>
      <c r="C705" s="176">
        <v>54670</v>
      </c>
      <c r="D705" s="175" t="s">
        <v>887</v>
      </c>
      <c r="E705" s="172">
        <v>476</v>
      </c>
      <c r="F705" s="177">
        <v>366</v>
      </c>
      <c r="G705" s="177">
        <v>37</v>
      </c>
      <c r="H705" s="178">
        <v>73</v>
      </c>
      <c r="I705" s="172">
        <v>673</v>
      </c>
      <c r="J705" s="177">
        <v>407</v>
      </c>
      <c r="K705" s="177">
        <v>89</v>
      </c>
      <c r="L705" s="178">
        <v>177</v>
      </c>
      <c r="M705" s="172">
        <v>553</v>
      </c>
      <c r="N705" s="177">
        <v>307</v>
      </c>
      <c r="O705" s="177">
        <v>89</v>
      </c>
      <c r="P705" s="178">
        <v>157</v>
      </c>
    </row>
    <row r="706" spans="1:16" x14ac:dyDescent="0.3">
      <c r="A706" s="208">
        <v>8</v>
      </c>
      <c r="B706" s="176" t="s">
        <v>233</v>
      </c>
      <c r="C706" s="176">
        <v>8141</v>
      </c>
      <c r="D706" s="175" t="s">
        <v>237</v>
      </c>
      <c r="E706" s="172">
        <v>521</v>
      </c>
      <c r="F706" s="177">
        <v>287</v>
      </c>
      <c r="G706" s="177">
        <v>67</v>
      </c>
      <c r="H706" s="178">
        <v>167</v>
      </c>
      <c r="I706" s="172">
        <v>574</v>
      </c>
      <c r="J706" s="177">
        <v>287</v>
      </c>
      <c r="K706" s="177">
        <v>61</v>
      </c>
      <c r="L706" s="178">
        <v>226</v>
      </c>
      <c r="M706" s="172">
        <v>514</v>
      </c>
      <c r="N706" s="177">
        <v>278</v>
      </c>
      <c r="O706" s="177">
        <v>69</v>
      </c>
      <c r="P706" s="178">
        <v>167</v>
      </c>
    </row>
    <row r="707" spans="1:16" x14ac:dyDescent="0.3">
      <c r="A707" s="208">
        <v>20</v>
      </c>
      <c r="B707" s="176" t="s">
        <v>504</v>
      </c>
      <c r="C707" s="176">
        <v>20443</v>
      </c>
      <c r="D707" s="175" t="s">
        <v>520</v>
      </c>
      <c r="E707" s="172">
        <v>502</v>
      </c>
      <c r="F707" s="177">
        <v>226</v>
      </c>
      <c r="G707" s="177">
        <v>95</v>
      </c>
      <c r="H707" s="178">
        <v>181</v>
      </c>
      <c r="I707" s="172">
        <v>596</v>
      </c>
      <c r="J707" s="177">
        <v>231</v>
      </c>
      <c r="K707" s="177">
        <v>117</v>
      </c>
      <c r="L707" s="178">
        <v>248</v>
      </c>
      <c r="M707" s="172">
        <v>507</v>
      </c>
      <c r="N707" s="177">
        <v>228</v>
      </c>
      <c r="O707" s="177">
        <v>94</v>
      </c>
      <c r="P707" s="178">
        <v>185</v>
      </c>
    </row>
    <row r="708" spans="1:16" x14ac:dyDescent="0.3">
      <c r="A708" s="208">
        <v>52</v>
      </c>
      <c r="B708" s="176" t="s">
        <v>180</v>
      </c>
      <c r="C708" s="176">
        <v>52207</v>
      </c>
      <c r="D708" s="176" t="s">
        <v>810</v>
      </c>
      <c r="E708" s="172">
        <v>500</v>
      </c>
      <c r="F708" s="177">
        <v>186</v>
      </c>
      <c r="G708" s="177">
        <v>162</v>
      </c>
      <c r="H708" s="178">
        <v>152</v>
      </c>
      <c r="I708" s="172">
        <v>582</v>
      </c>
      <c r="J708" s="177">
        <v>210</v>
      </c>
      <c r="K708" s="177">
        <v>166</v>
      </c>
      <c r="L708" s="178">
        <v>206</v>
      </c>
      <c r="M708" s="172">
        <v>556</v>
      </c>
      <c r="N708" s="177">
        <v>211</v>
      </c>
      <c r="O708" s="177">
        <v>153</v>
      </c>
      <c r="P708" s="178">
        <v>192</v>
      </c>
    </row>
    <row r="709" spans="1:16" x14ac:dyDescent="0.3">
      <c r="A709" s="208">
        <v>19</v>
      </c>
      <c r="B709" s="176" t="s">
        <v>467</v>
      </c>
      <c r="C709" s="176">
        <v>19533</v>
      </c>
      <c r="D709" s="175" t="s">
        <v>488</v>
      </c>
      <c r="E709" s="172">
        <v>352</v>
      </c>
      <c r="F709" s="177">
        <v>161</v>
      </c>
      <c r="G709" s="177">
        <v>92</v>
      </c>
      <c r="H709" s="178">
        <v>99</v>
      </c>
      <c r="I709" s="172">
        <v>591</v>
      </c>
      <c r="J709" s="177">
        <v>171</v>
      </c>
      <c r="K709" s="177">
        <v>174</v>
      </c>
      <c r="L709" s="178">
        <v>246</v>
      </c>
      <c r="M709" s="172">
        <v>491</v>
      </c>
      <c r="N709" s="177">
        <v>170</v>
      </c>
      <c r="O709" s="177">
        <v>151</v>
      </c>
      <c r="P709" s="178">
        <v>170</v>
      </c>
    </row>
    <row r="710" spans="1:16" x14ac:dyDescent="0.3">
      <c r="A710" s="208">
        <v>70</v>
      </c>
      <c r="B710" s="176" t="s">
        <v>498</v>
      </c>
      <c r="C710" s="176">
        <v>70124</v>
      </c>
      <c r="D710" s="175" t="s">
        <v>994</v>
      </c>
      <c r="E710" s="172">
        <v>535</v>
      </c>
      <c r="F710" s="177">
        <v>260</v>
      </c>
      <c r="G710" s="177">
        <v>143</v>
      </c>
      <c r="H710" s="178">
        <v>132</v>
      </c>
      <c r="I710" s="172">
        <v>566</v>
      </c>
      <c r="J710" s="177">
        <v>270</v>
      </c>
      <c r="K710" s="177">
        <v>128</v>
      </c>
      <c r="L710" s="178">
        <v>168</v>
      </c>
      <c r="M710" s="172">
        <v>531</v>
      </c>
      <c r="N710" s="177">
        <v>264</v>
      </c>
      <c r="O710" s="177">
        <v>135</v>
      </c>
      <c r="P710" s="178">
        <v>132</v>
      </c>
    </row>
    <row r="711" spans="1:16" x14ac:dyDescent="0.3">
      <c r="A711" s="208">
        <v>5</v>
      </c>
      <c r="B711" s="176" t="s">
        <v>107</v>
      </c>
      <c r="C711" s="176">
        <v>5036</v>
      </c>
      <c r="D711" s="175" t="s">
        <v>115</v>
      </c>
      <c r="E711" s="172">
        <v>519</v>
      </c>
      <c r="F711" s="177">
        <v>132</v>
      </c>
      <c r="G711" s="177">
        <v>299</v>
      </c>
      <c r="H711" s="178">
        <v>88</v>
      </c>
      <c r="I711" s="172">
        <v>605</v>
      </c>
      <c r="J711" s="177">
        <v>139</v>
      </c>
      <c r="K711" s="177">
        <v>372</v>
      </c>
      <c r="L711" s="178">
        <v>94</v>
      </c>
      <c r="M711" s="172">
        <v>561</v>
      </c>
      <c r="N711" s="177">
        <v>137</v>
      </c>
      <c r="O711" s="177">
        <v>335</v>
      </c>
      <c r="P711" s="178">
        <v>89</v>
      </c>
    </row>
    <row r="712" spans="1:16" x14ac:dyDescent="0.3">
      <c r="A712" s="208">
        <v>41</v>
      </c>
      <c r="B712" s="176" t="s">
        <v>699</v>
      </c>
      <c r="C712" s="176">
        <v>41357</v>
      </c>
      <c r="D712" s="175" t="s">
        <v>713</v>
      </c>
      <c r="E712" s="172">
        <v>460</v>
      </c>
      <c r="F712" s="177">
        <v>231</v>
      </c>
      <c r="G712" s="177">
        <v>108</v>
      </c>
      <c r="H712" s="178">
        <v>121</v>
      </c>
      <c r="I712" s="172">
        <v>574</v>
      </c>
      <c r="J712" s="177">
        <v>219</v>
      </c>
      <c r="K712" s="177">
        <v>127</v>
      </c>
      <c r="L712" s="178">
        <v>228</v>
      </c>
      <c r="M712" s="172">
        <v>531</v>
      </c>
      <c r="N712" s="177">
        <v>215</v>
      </c>
      <c r="O712" s="177">
        <v>117</v>
      </c>
      <c r="P712" s="178">
        <v>199</v>
      </c>
    </row>
    <row r="713" spans="1:16" x14ac:dyDescent="0.3">
      <c r="A713" s="208">
        <v>73</v>
      </c>
      <c r="B713" s="176" t="s">
        <v>1016</v>
      </c>
      <c r="C713" s="176">
        <v>73563</v>
      </c>
      <c r="D713" s="175" t="s">
        <v>1050</v>
      </c>
      <c r="E713" s="172">
        <v>503</v>
      </c>
      <c r="F713" s="177">
        <v>169</v>
      </c>
      <c r="G713" s="177">
        <v>162</v>
      </c>
      <c r="H713" s="178">
        <v>172</v>
      </c>
      <c r="I713" s="172">
        <v>580</v>
      </c>
      <c r="J713" s="177">
        <v>193</v>
      </c>
      <c r="K713" s="177">
        <v>159</v>
      </c>
      <c r="L713" s="178">
        <v>228</v>
      </c>
      <c r="M713" s="172">
        <v>535</v>
      </c>
      <c r="N713" s="177">
        <v>174</v>
      </c>
      <c r="O713" s="177">
        <v>158</v>
      </c>
      <c r="P713" s="178">
        <v>203</v>
      </c>
    </row>
    <row r="714" spans="1:16" x14ac:dyDescent="0.3">
      <c r="A714" s="208">
        <v>5</v>
      </c>
      <c r="B714" s="176" t="s">
        <v>107</v>
      </c>
      <c r="C714" s="176">
        <v>5021</v>
      </c>
      <c r="D714" s="175" t="s">
        <v>111</v>
      </c>
      <c r="E714" s="172">
        <v>575</v>
      </c>
      <c r="F714" s="177">
        <v>112</v>
      </c>
      <c r="G714" s="177">
        <v>295</v>
      </c>
      <c r="H714" s="178">
        <v>168</v>
      </c>
      <c r="I714" s="172">
        <v>601</v>
      </c>
      <c r="J714" s="177">
        <v>119</v>
      </c>
      <c r="K714" s="177">
        <v>294</v>
      </c>
      <c r="L714" s="178">
        <v>188</v>
      </c>
      <c r="M714" s="172">
        <v>537</v>
      </c>
      <c r="N714" s="177">
        <v>95</v>
      </c>
      <c r="O714" s="177">
        <v>276</v>
      </c>
      <c r="P714" s="178">
        <v>166</v>
      </c>
    </row>
    <row r="715" spans="1:16" x14ac:dyDescent="0.3">
      <c r="A715" s="208">
        <v>5</v>
      </c>
      <c r="B715" s="176" t="s">
        <v>107</v>
      </c>
      <c r="C715" s="176">
        <v>5038</v>
      </c>
      <c r="D715" s="175" t="s">
        <v>116</v>
      </c>
      <c r="E715" s="172">
        <v>547</v>
      </c>
      <c r="F715" s="177">
        <v>262</v>
      </c>
      <c r="G715" s="177">
        <v>143</v>
      </c>
      <c r="H715" s="178">
        <v>142</v>
      </c>
      <c r="I715" s="172">
        <v>606</v>
      </c>
      <c r="J715" s="177">
        <v>258</v>
      </c>
      <c r="K715" s="177">
        <v>174</v>
      </c>
      <c r="L715" s="178">
        <v>174</v>
      </c>
      <c r="M715" s="172">
        <v>533</v>
      </c>
      <c r="N715" s="177">
        <v>225</v>
      </c>
      <c r="O715" s="177">
        <v>160</v>
      </c>
      <c r="P715" s="178">
        <v>148</v>
      </c>
    </row>
    <row r="716" spans="1:16" x14ac:dyDescent="0.3">
      <c r="A716" s="208">
        <v>25</v>
      </c>
      <c r="B716" s="176" t="s">
        <v>558</v>
      </c>
      <c r="C716" s="176">
        <v>25148</v>
      </c>
      <c r="D716" s="175" t="s">
        <v>570</v>
      </c>
      <c r="E716" s="172">
        <v>546</v>
      </c>
      <c r="F716" s="177">
        <v>231</v>
      </c>
      <c r="G716" s="177">
        <v>124</v>
      </c>
      <c r="H716" s="178">
        <v>191</v>
      </c>
      <c r="I716" s="172">
        <v>786</v>
      </c>
      <c r="J716" s="177">
        <v>461</v>
      </c>
      <c r="K716" s="177">
        <v>116</v>
      </c>
      <c r="L716" s="178">
        <v>209</v>
      </c>
      <c r="M716" s="172">
        <v>541</v>
      </c>
      <c r="N716" s="177">
        <v>241</v>
      </c>
      <c r="O716" s="177">
        <v>109</v>
      </c>
      <c r="P716" s="178">
        <v>191</v>
      </c>
    </row>
    <row r="717" spans="1:16" x14ac:dyDescent="0.3">
      <c r="A717" s="208">
        <v>13</v>
      </c>
      <c r="B717" s="176" t="s">
        <v>257</v>
      </c>
      <c r="C717" s="176">
        <v>13647</v>
      </c>
      <c r="D717" s="175" t="s">
        <v>286</v>
      </c>
      <c r="E717" s="172">
        <v>448</v>
      </c>
      <c r="F717" s="177">
        <v>287</v>
      </c>
      <c r="G717" s="177">
        <v>107</v>
      </c>
      <c r="H717" s="178">
        <v>54</v>
      </c>
      <c r="I717" s="172">
        <v>582</v>
      </c>
      <c r="J717" s="177">
        <v>336</v>
      </c>
      <c r="K717" s="177">
        <v>160</v>
      </c>
      <c r="L717" s="178">
        <v>86</v>
      </c>
      <c r="M717" s="172">
        <v>520</v>
      </c>
      <c r="N717" s="177">
        <v>338</v>
      </c>
      <c r="O717" s="177">
        <v>135</v>
      </c>
      <c r="P717" s="178">
        <v>47</v>
      </c>
    </row>
    <row r="718" spans="1:16" x14ac:dyDescent="0.3">
      <c r="A718" s="208">
        <v>52</v>
      </c>
      <c r="B718" s="176" t="s">
        <v>180</v>
      </c>
      <c r="C718" s="176">
        <v>52885</v>
      </c>
      <c r="D718" s="175" t="s">
        <v>855</v>
      </c>
      <c r="E718" s="172">
        <v>533</v>
      </c>
      <c r="F718" s="177">
        <v>237</v>
      </c>
      <c r="G718" s="177">
        <v>125</v>
      </c>
      <c r="H718" s="178">
        <v>171</v>
      </c>
      <c r="I718" s="172">
        <v>559</v>
      </c>
      <c r="J718" s="177">
        <v>251</v>
      </c>
      <c r="K718" s="177">
        <v>120</v>
      </c>
      <c r="L718" s="178">
        <v>188</v>
      </c>
      <c r="M718" s="172">
        <v>554</v>
      </c>
      <c r="N718" s="177">
        <v>247</v>
      </c>
      <c r="O718" s="177">
        <v>124</v>
      </c>
      <c r="P718" s="178">
        <v>183</v>
      </c>
    </row>
    <row r="719" spans="1:16" x14ac:dyDescent="0.3">
      <c r="A719" s="208">
        <v>5</v>
      </c>
      <c r="B719" s="176" t="s">
        <v>107</v>
      </c>
      <c r="C719" s="176">
        <v>5628</v>
      </c>
      <c r="D719" s="175" t="s">
        <v>193</v>
      </c>
      <c r="E719" s="172">
        <v>603</v>
      </c>
      <c r="F719" s="177">
        <v>221</v>
      </c>
      <c r="G719" s="177">
        <v>225</v>
      </c>
      <c r="H719" s="178">
        <v>157</v>
      </c>
      <c r="I719" s="172">
        <v>568</v>
      </c>
      <c r="J719" s="177">
        <v>228</v>
      </c>
      <c r="K719" s="177">
        <v>159</v>
      </c>
      <c r="L719" s="178">
        <v>181</v>
      </c>
      <c r="M719" s="172">
        <v>546</v>
      </c>
      <c r="N719" s="177">
        <v>194</v>
      </c>
      <c r="O719" s="177">
        <v>181</v>
      </c>
      <c r="P719" s="178">
        <v>171</v>
      </c>
    </row>
    <row r="720" spans="1:16" x14ac:dyDescent="0.3">
      <c r="A720" s="208">
        <v>19</v>
      </c>
      <c r="B720" s="176" t="s">
        <v>467</v>
      </c>
      <c r="C720" s="176">
        <v>19513</v>
      </c>
      <c r="D720" s="175" t="s">
        <v>486</v>
      </c>
      <c r="E720" s="172">
        <v>492</v>
      </c>
      <c r="F720" s="177">
        <v>276</v>
      </c>
      <c r="G720" s="177">
        <v>125</v>
      </c>
      <c r="H720" s="178">
        <v>91</v>
      </c>
      <c r="I720" s="172">
        <v>557</v>
      </c>
      <c r="J720" s="177">
        <v>274</v>
      </c>
      <c r="K720" s="177">
        <v>148</v>
      </c>
      <c r="L720" s="178">
        <v>135</v>
      </c>
      <c r="M720" s="172">
        <v>537</v>
      </c>
      <c r="N720" s="177">
        <v>274</v>
      </c>
      <c r="O720" s="177">
        <v>146</v>
      </c>
      <c r="P720" s="178">
        <v>117</v>
      </c>
    </row>
    <row r="721" spans="1:16" x14ac:dyDescent="0.3">
      <c r="A721" s="208">
        <v>13</v>
      </c>
      <c r="B721" s="176" t="s">
        <v>257</v>
      </c>
      <c r="C721" s="176">
        <v>13673</v>
      </c>
      <c r="D721" s="175" t="s">
        <v>293</v>
      </c>
      <c r="E721" s="172">
        <v>494</v>
      </c>
      <c r="F721" s="177">
        <v>256</v>
      </c>
      <c r="G721" s="177">
        <v>137</v>
      </c>
      <c r="H721" s="178">
        <v>101</v>
      </c>
      <c r="I721" s="172">
        <v>634</v>
      </c>
      <c r="J721" s="177">
        <v>281</v>
      </c>
      <c r="K721" s="177">
        <v>191</v>
      </c>
      <c r="L721" s="178">
        <v>162</v>
      </c>
      <c r="M721" s="172">
        <v>517</v>
      </c>
      <c r="N721" s="177">
        <v>268</v>
      </c>
      <c r="O721" s="177">
        <v>125</v>
      </c>
      <c r="P721" s="178">
        <v>124</v>
      </c>
    </row>
    <row r="722" spans="1:16" x14ac:dyDescent="0.3">
      <c r="A722" s="208">
        <v>91</v>
      </c>
      <c r="B722" s="176" t="s">
        <v>1134</v>
      </c>
      <c r="C722" s="176">
        <v>91540</v>
      </c>
      <c r="D722" s="175" t="s">
        <v>1139</v>
      </c>
      <c r="E722" s="172">
        <v>543</v>
      </c>
      <c r="F722" s="177">
        <v>194</v>
      </c>
      <c r="G722" s="177">
        <v>114</v>
      </c>
      <c r="H722" s="178">
        <v>235</v>
      </c>
      <c r="I722" s="172">
        <v>584</v>
      </c>
      <c r="J722" s="177">
        <v>198</v>
      </c>
      <c r="K722" s="177">
        <v>122</v>
      </c>
      <c r="L722" s="178">
        <v>264</v>
      </c>
      <c r="M722" s="172">
        <v>521</v>
      </c>
      <c r="N722" s="177">
        <v>198</v>
      </c>
      <c r="O722" s="177">
        <v>91</v>
      </c>
      <c r="P722" s="178">
        <v>232</v>
      </c>
    </row>
    <row r="723" spans="1:16" x14ac:dyDescent="0.3">
      <c r="A723" s="208">
        <v>5</v>
      </c>
      <c r="B723" s="176" t="s">
        <v>107</v>
      </c>
      <c r="C723" s="176">
        <v>5411</v>
      </c>
      <c r="D723" s="175" t="s">
        <v>174</v>
      </c>
      <c r="E723" s="172">
        <v>549</v>
      </c>
      <c r="F723" s="177">
        <v>226</v>
      </c>
      <c r="G723" s="177">
        <v>182</v>
      </c>
      <c r="H723" s="178">
        <v>141</v>
      </c>
      <c r="I723" s="172">
        <v>559</v>
      </c>
      <c r="J723" s="177">
        <v>252</v>
      </c>
      <c r="K723" s="177">
        <v>160</v>
      </c>
      <c r="L723" s="178">
        <v>147</v>
      </c>
      <c r="M723" s="172">
        <v>541</v>
      </c>
      <c r="N723" s="177">
        <v>215</v>
      </c>
      <c r="O723" s="177">
        <v>189</v>
      </c>
      <c r="P723" s="178">
        <v>137</v>
      </c>
    </row>
    <row r="724" spans="1:16" x14ac:dyDescent="0.3">
      <c r="A724" s="208">
        <v>25</v>
      </c>
      <c r="B724" s="176" t="s">
        <v>558</v>
      </c>
      <c r="C724" s="176">
        <v>25312</v>
      </c>
      <c r="D724" s="175" t="s">
        <v>160</v>
      </c>
      <c r="E724" s="172">
        <v>539</v>
      </c>
      <c r="F724" s="177">
        <v>123</v>
      </c>
      <c r="G724" s="177">
        <v>226</v>
      </c>
      <c r="H724" s="178">
        <v>190</v>
      </c>
      <c r="I724" s="172">
        <v>633</v>
      </c>
      <c r="J724" s="177">
        <v>204</v>
      </c>
      <c r="K724" s="177">
        <v>230</v>
      </c>
      <c r="L724" s="178">
        <v>199</v>
      </c>
      <c r="M724" s="172">
        <v>541</v>
      </c>
      <c r="N724" s="177">
        <v>127</v>
      </c>
      <c r="O724" s="177">
        <v>224</v>
      </c>
      <c r="P724" s="178">
        <v>190</v>
      </c>
    </row>
    <row r="725" spans="1:16" x14ac:dyDescent="0.3">
      <c r="A725" s="208">
        <v>8</v>
      </c>
      <c r="B725" s="176" t="s">
        <v>233</v>
      </c>
      <c r="C725" s="176">
        <v>8675</v>
      </c>
      <c r="D725" s="175" t="s">
        <v>250</v>
      </c>
      <c r="E725" s="172">
        <v>486</v>
      </c>
      <c r="F725" s="177">
        <v>204</v>
      </c>
      <c r="G725" s="177">
        <v>113</v>
      </c>
      <c r="H725" s="178">
        <v>169</v>
      </c>
      <c r="I725" s="172">
        <v>596</v>
      </c>
      <c r="J725" s="177">
        <v>201</v>
      </c>
      <c r="K725" s="177">
        <v>150</v>
      </c>
      <c r="L725" s="178">
        <v>245</v>
      </c>
      <c r="M725" s="172">
        <v>504</v>
      </c>
      <c r="N725" s="177">
        <v>194</v>
      </c>
      <c r="O725" s="177">
        <v>110</v>
      </c>
      <c r="P725" s="178">
        <v>200</v>
      </c>
    </row>
    <row r="726" spans="1:16" x14ac:dyDescent="0.3">
      <c r="A726" s="208">
        <v>15</v>
      </c>
      <c r="B726" s="176" t="s">
        <v>304</v>
      </c>
      <c r="C726" s="176">
        <v>15272</v>
      </c>
      <c r="D726" s="175" t="s">
        <v>336</v>
      </c>
      <c r="E726" s="172">
        <v>526</v>
      </c>
      <c r="F726" s="177">
        <v>140</v>
      </c>
      <c r="G726" s="177">
        <v>270</v>
      </c>
      <c r="H726" s="178">
        <v>116</v>
      </c>
      <c r="I726" s="172">
        <v>718</v>
      </c>
      <c r="J726" s="177">
        <v>306</v>
      </c>
      <c r="K726" s="177">
        <v>279</v>
      </c>
      <c r="L726" s="178">
        <v>133</v>
      </c>
      <c r="M726" s="172">
        <v>545</v>
      </c>
      <c r="N726" s="177">
        <v>142</v>
      </c>
      <c r="O726" s="177">
        <v>273</v>
      </c>
      <c r="P726" s="178">
        <v>130</v>
      </c>
    </row>
    <row r="727" spans="1:16" x14ac:dyDescent="0.3">
      <c r="A727" s="208">
        <v>73</v>
      </c>
      <c r="B727" s="176" t="s">
        <v>1016</v>
      </c>
      <c r="C727" s="176">
        <v>73547</v>
      </c>
      <c r="D727" s="175" t="s">
        <v>1048</v>
      </c>
      <c r="E727" s="172">
        <v>553</v>
      </c>
      <c r="F727" s="177">
        <v>128</v>
      </c>
      <c r="G727" s="177">
        <v>308</v>
      </c>
      <c r="H727" s="178">
        <v>117</v>
      </c>
      <c r="I727" s="172">
        <v>603</v>
      </c>
      <c r="J727" s="177">
        <v>171</v>
      </c>
      <c r="K727" s="177">
        <v>291</v>
      </c>
      <c r="L727" s="178">
        <v>141</v>
      </c>
      <c r="M727" s="172">
        <v>531</v>
      </c>
      <c r="N727" s="177">
        <v>135</v>
      </c>
      <c r="O727" s="177">
        <v>267</v>
      </c>
      <c r="P727" s="178">
        <v>129</v>
      </c>
    </row>
    <row r="728" spans="1:16" x14ac:dyDescent="0.3">
      <c r="A728" s="208">
        <v>54</v>
      </c>
      <c r="B728" s="176" t="s">
        <v>856</v>
      </c>
      <c r="C728" s="176">
        <v>54174</v>
      </c>
      <c r="D728" s="175" t="s">
        <v>865</v>
      </c>
      <c r="E728" s="172">
        <v>531</v>
      </c>
      <c r="F728" s="177">
        <v>260</v>
      </c>
      <c r="G728" s="177">
        <v>97</v>
      </c>
      <c r="H728" s="178">
        <v>174</v>
      </c>
      <c r="I728" s="172">
        <v>593</v>
      </c>
      <c r="J728" s="177">
        <v>269</v>
      </c>
      <c r="K728" s="177">
        <v>99</v>
      </c>
      <c r="L728" s="178">
        <v>225</v>
      </c>
      <c r="M728" s="172">
        <v>533</v>
      </c>
      <c r="N728" s="177">
        <v>211</v>
      </c>
      <c r="O728" s="177">
        <v>106</v>
      </c>
      <c r="P728" s="178">
        <v>216</v>
      </c>
    </row>
    <row r="729" spans="1:16" x14ac:dyDescent="0.3">
      <c r="A729" s="208">
        <v>27</v>
      </c>
      <c r="B729" s="176" t="s">
        <v>669</v>
      </c>
      <c r="C729" s="176">
        <v>27495</v>
      </c>
      <c r="D729" s="175" t="s">
        <v>691</v>
      </c>
      <c r="E729" s="172">
        <v>454</v>
      </c>
      <c r="F729" s="177">
        <v>174</v>
      </c>
      <c r="G729" s="177">
        <v>165</v>
      </c>
      <c r="H729" s="178">
        <v>115</v>
      </c>
      <c r="I729" s="172">
        <v>556</v>
      </c>
      <c r="J729" s="177">
        <v>212</v>
      </c>
      <c r="K729" s="177">
        <v>175</v>
      </c>
      <c r="L729" s="178">
        <v>169</v>
      </c>
      <c r="M729" s="172">
        <v>509</v>
      </c>
      <c r="N729" s="177">
        <v>208</v>
      </c>
      <c r="O729" s="177">
        <v>165</v>
      </c>
      <c r="P729" s="178">
        <v>136</v>
      </c>
    </row>
    <row r="730" spans="1:16" x14ac:dyDescent="0.3">
      <c r="A730" s="208">
        <v>27</v>
      </c>
      <c r="B730" s="176" t="s">
        <v>669</v>
      </c>
      <c r="C730" s="176">
        <v>27050</v>
      </c>
      <c r="D730" s="175" t="s">
        <v>673</v>
      </c>
      <c r="E730" s="172">
        <v>571</v>
      </c>
      <c r="F730" s="177">
        <v>207</v>
      </c>
      <c r="G730" s="177">
        <v>342</v>
      </c>
      <c r="H730" s="178">
        <v>22</v>
      </c>
      <c r="I730" s="172">
        <v>481</v>
      </c>
      <c r="J730" s="177">
        <v>215</v>
      </c>
      <c r="K730" s="177">
        <v>219</v>
      </c>
      <c r="L730" s="178">
        <v>47</v>
      </c>
      <c r="M730" s="172">
        <v>534</v>
      </c>
      <c r="N730" s="177">
        <v>206</v>
      </c>
      <c r="O730" s="177">
        <v>287</v>
      </c>
      <c r="P730" s="178">
        <v>41</v>
      </c>
    </row>
    <row r="731" spans="1:16" x14ac:dyDescent="0.3">
      <c r="A731" s="208">
        <v>13</v>
      </c>
      <c r="B731" s="176" t="s">
        <v>257</v>
      </c>
      <c r="C731" s="176">
        <v>13222</v>
      </c>
      <c r="D731" s="175" t="s">
        <v>269</v>
      </c>
      <c r="E731" s="172">
        <v>523</v>
      </c>
      <c r="F731" s="177">
        <v>196</v>
      </c>
      <c r="G731" s="177">
        <v>173</v>
      </c>
      <c r="H731" s="178">
        <v>154</v>
      </c>
      <c r="I731" s="172">
        <v>592</v>
      </c>
      <c r="J731" s="177">
        <v>204</v>
      </c>
      <c r="K731" s="177">
        <v>235</v>
      </c>
      <c r="L731" s="178">
        <v>153</v>
      </c>
      <c r="M731" s="172">
        <v>483</v>
      </c>
      <c r="N731" s="177">
        <v>199</v>
      </c>
      <c r="O731" s="177">
        <v>188</v>
      </c>
      <c r="P731" s="178">
        <v>96</v>
      </c>
    </row>
    <row r="732" spans="1:16" x14ac:dyDescent="0.3">
      <c r="A732" s="208">
        <v>47</v>
      </c>
      <c r="B732" s="176" t="s">
        <v>748</v>
      </c>
      <c r="C732" s="176">
        <v>47258</v>
      </c>
      <c r="D732" s="175" t="s">
        <v>757</v>
      </c>
      <c r="E732" s="172">
        <v>446</v>
      </c>
      <c r="F732" s="177">
        <v>262</v>
      </c>
      <c r="G732" s="177">
        <v>71</v>
      </c>
      <c r="H732" s="178">
        <v>113</v>
      </c>
      <c r="I732" s="172">
        <v>560</v>
      </c>
      <c r="J732" s="177">
        <v>293</v>
      </c>
      <c r="K732" s="177">
        <v>102</v>
      </c>
      <c r="L732" s="178">
        <v>165</v>
      </c>
      <c r="M732" s="172">
        <v>477</v>
      </c>
      <c r="N732" s="177">
        <v>279</v>
      </c>
      <c r="O732" s="177">
        <v>95</v>
      </c>
      <c r="P732" s="178">
        <v>103</v>
      </c>
    </row>
    <row r="733" spans="1:16" x14ac:dyDescent="0.3">
      <c r="A733" s="208">
        <v>19</v>
      </c>
      <c r="B733" s="176" t="s">
        <v>467</v>
      </c>
      <c r="C733" s="176">
        <v>19585</v>
      </c>
      <c r="D733" s="175" t="s">
        <v>491</v>
      </c>
      <c r="E733" s="172">
        <v>439</v>
      </c>
      <c r="F733" s="177">
        <v>313</v>
      </c>
      <c r="G733" s="177">
        <v>44</v>
      </c>
      <c r="H733" s="178">
        <v>82</v>
      </c>
      <c r="I733" s="172">
        <v>554</v>
      </c>
      <c r="J733" s="177">
        <v>325</v>
      </c>
      <c r="K733" s="177">
        <v>63</v>
      </c>
      <c r="L733" s="178">
        <v>166</v>
      </c>
      <c r="M733" s="172">
        <v>579</v>
      </c>
      <c r="N733" s="177">
        <v>320</v>
      </c>
      <c r="O733" s="177">
        <v>50</v>
      </c>
      <c r="P733" s="178">
        <v>209</v>
      </c>
    </row>
    <row r="734" spans="1:16" x14ac:dyDescent="0.3">
      <c r="A734" s="208">
        <v>86</v>
      </c>
      <c r="B734" s="176" t="s">
        <v>1123</v>
      </c>
      <c r="C734" s="176">
        <v>86755</v>
      </c>
      <c r="D734" s="176" t="s">
        <v>198</v>
      </c>
      <c r="E734" s="172">
        <v>504</v>
      </c>
      <c r="F734" s="177">
        <v>129</v>
      </c>
      <c r="G734" s="177">
        <v>249</v>
      </c>
      <c r="H734" s="178">
        <v>126</v>
      </c>
      <c r="I734" s="172">
        <v>559</v>
      </c>
      <c r="J734" s="177">
        <v>137</v>
      </c>
      <c r="K734" s="177">
        <v>266</v>
      </c>
      <c r="L734" s="178">
        <v>156</v>
      </c>
      <c r="M734" s="172">
        <v>523</v>
      </c>
      <c r="N734" s="177">
        <v>134</v>
      </c>
      <c r="O734" s="177">
        <v>246</v>
      </c>
      <c r="P734" s="178">
        <v>143</v>
      </c>
    </row>
    <row r="735" spans="1:16" x14ac:dyDescent="0.3">
      <c r="A735" s="208">
        <v>18</v>
      </c>
      <c r="B735" s="176" t="s">
        <v>451</v>
      </c>
      <c r="C735" s="176">
        <v>18756</v>
      </c>
      <c r="D735" s="175" t="s">
        <v>465</v>
      </c>
      <c r="E735" s="172">
        <v>406</v>
      </c>
      <c r="F735" s="177">
        <v>236</v>
      </c>
      <c r="G735" s="177">
        <v>59</v>
      </c>
      <c r="H735" s="178">
        <v>111</v>
      </c>
      <c r="I735" s="172">
        <v>559</v>
      </c>
      <c r="J735" s="177">
        <v>251</v>
      </c>
      <c r="K735" s="177">
        <v>108</v>
      </c>
      <c r="L735" s="178">
        <v>200</v>
      </c>
      <c r="M735" s="172">
        <v>481</v>
      </c>
      <c r="N735" s="177">
        <v>247</v>
      </c>
      <c r="O735" s="177">
        <v>88</v>
      </c>
      <c r="P735" s="178">
        <v>146</v>
      </c>
    </row>
    <row r="736" spans="1:16" x14ac:dyDescent="0.3">
      <c r="A736" s="208">
        <v>13</v>
      </c>
      <c r="B736" s="176" t="s">
        <v>257</v>
      </c>
      <c r="C736" s="176">
        <v>13873</v>
      </c>
      <c r="D736" s="175" t="s">
        <v>302</v>
      </c>
      <c r="E736" s="172">
        <v>473</v>
      </c>
      <c r="F736" s="177">
        <v>303</v>
      </c>
      <c r="G736" s="177">
        <v>95</v>
      </c>
      <c r="H736" s="178">
        <v>75</v>
      </c>
      <c r="I736" s="172">
        <v>526</v>
      </c>
      <c r="J736" s="177">
        <v>311</v>
      </c>
      <c r="K736" s="177">
        <v>107</v>
      </c>
      <c r="L736" s="178">
        <v>108</v>
      </c>
      <c r="M736" s="172">
        <v>497</v>
      </c>
      <c r="N736" s="177">
        <v>307</v>
      </c>
      <c r="O736" s="177">
        <v>119</v>
      </c>
      <c r="P736" s="178">
        <v>71</v>
      </c>
    </row>
    <row r="737" spans="1:16" x14ac:dyDescent="0.3">
      <c r="A737" s="208">
        <v>15</v>
      </c>
      <c r="B737" s="176" t="s">
        <v>304</v>
      </c>
      <c r="C737" s="176">
        <v>15097</v>
      </c>
      <c r="D737" s="175" t="s">
        <v>312</v>
      </c>
      <c r="E737" s="172">
        <v>474</v>
      </c>
      <c r="F737" s="177">
        <v>124</v>
      </c>
      <c r="G737" s="177">
        <v>235</v>
      </c>
      <c r="H737" s="178">
        <v>115</v>
      </c>
      <c r="I737" s="172">
        <v>684</v>
      </c>
      <c r="J737" s="177">
        <v>253</v>
      </c>
      <c r="K737" s="177">
        <v>286</v>
      </c>
      <c r="L737" s="178">
        <v>145</v>
      </c>
      <c r="M737" s="172">
        <v>517</v>
      </c>
      <c r="N737" s="177">
        <v>127</v>
      </c>
      <c r="O737" s="177">
        <v>262</v>
      </c>
      <c r="P737" s="178">
        <v>128</v>
      </c>
    </row>
    <row r="738" spans="1:16" x14ac:dyDescent="0.3">
      <c r="A738" s="208">
        <v>70</v>
      </c>
      <c r="B738" s="176" t="s">
        <v>498</v>
      </c>
      <c r="C738" s="176">
        <v>70702</v>
      </c>
      <c r="D738" s="175" t="s">
        <v>1009</v>
      </c>
      <c r="E738" s="172">
        <v>440</v>
      </c>
      <c r="F738" s="177">
        <v>248</v>
      </c>
      <c r="G738" s="177">
        <v>84</v>
      </c>
      <c r="H738" s="178">
        <v>108</v>
      </c>
      <c r="I738" s="172">
        <v>605</v>
      </c>
      <c r="J738" s="177">
        <v>252</v>
      </c>
      <c r="K738" s="177">
        <v>162</v>
      </c>
      <c r="L738" s="178">
        <v>191</v>
      </c>
      <c r="M738" s="172">
        <v>480</v>
      </c>
      <c r="N738" s="177">
        <v>248</v>
      </c>
      <c r="O738" s="177">
        <v>93</v>
      </c>
      <c r="P738" s="178">
        <v>139</v>
      </c>
    </row>
    <row r="739" spans="1:16" x14ac:dyDescent="0.3">
      <c r="A739" s="208">
        <v>5</v>
      </c>
      <c r="B739" s="176" t="s">
        <v>107</v>
      </c>
      <c r="C739" s="176">
        <v>5044</v>
      </c>
      <c r="D739" s="175" t="s">
        <v>119</v>
      </c>
      <c r="E739" s="172">
        <v>505</v>
      </c>
      <c r="F739" s="177">
        <v>152</v>
      </c>
      <c r="G739" s="177">
        <v>252</v>
      </c>
      <c r="H739" s="178">
        <v>101</v>
      </c>
      <c r="I739" s="172">
        <v>578</v>
      </c>
      <c r="J739" s="177">
        <v>159</v>
      </c>
      <c r="K739" s="177">
        <v>301</v>
      </c>
      <c r="L739" s="178">
        <v>118</v>
      </c>
      <c r="M739" s="172">
        <v>526</v>
      </c>
      <c r="N739" s="177">
        <v>130</v>
      </c>
      <c r="O739" s="177">
        <v>284</v>
      </c>
      <c r="P739" s="178">
        <v>112</v>
      </c>
    </row>
    <row r="740" spans="1:16" x14ac:dyDescent="0.3">
      <c r="A740" s="208">
        <v>52</v>
      </c>
      <c r="B740" s="176" t="s">
        <v>180</v>
      </c>
      <c r="C740" s="176">
        <v>52540</v>
      </c>
      <c r="D740" s="175" t="s">
        <v>839</v>
      </c>
      <c r="E740" s="172">
        <v>476</v>
      </c>
      <c r="F740" s="177">
        <v>259</v>
      </c>
      <c r="G740" s="177">
        <v>80</v>
      </c>
      <c r="H740" s="178">
        <v>137</v>
      </c>
      <c r="I740" s="172">
        <v>542</v>
      </c>
      <c r="J740" s="177">
        <v>276</v>
      </c>
      <c r="K740" s="177">
        <v>75</v>
      </c>
      <c r="L740" s="178">
        <v>191</v>
      </c>
      <c r="M740" s="172">
        <v>479</v>
      </c>
      <c r="N740" s="177">
        <v>275</v>
      </c>
      <c r="O740" s="177">
        <v>65</v>
      </c>
      <c r="P740" s="178">
        <v>139</v>
      </c>
    </row>
    <row r="741" spans="1:16" x14ac:dyDescent="0.3">
      <c r="A741" s="208">
        <v>41</v>
      </c>
      <c r="B741" s="176" t="s">
        <v>699</v>
      </c>
      <c r="C741" s="176">
        <v>41872</v>
      </c>
      <c r="D741" s="175" t="s">
        <v>732</v>
      </c>
      <c r="E741" s="172">
        <v>511</v>
      </c>
      <c r="F741" s="177">
        <v>127</v>
      </c>
      <c r="G741" s="177">
        <v>293</v>
      </c>
      <c r="H741" s="178">
        <v>91</v>
      </c>
      <c r="I741" s="172">
        <v>551</v>
      </c>
      <c r="J741" s="177">
        <v>132</v>
      </c>
      <c r="K741" s="177">
        <v>318</v>
      </c>
      <c r="L741" s="178">
        <v>101</v>
      </c>
      <c r="M741" s="172">
        <v>523</v>
      </c>
      <c r="N741" s="177">
        <v>133</v>
      </c>
      <c r="O741" s="177">
        <v>296</v>
      </c>
      <c r="P741" s="178">
        <v>94</v>
      </c>
    </row>
    <row r="742" spans="1:16" x14ac:dyDescent="0.3">
      <c r="A742" s="208">
        <v>85</v>
      </c>
      <c r="B742" s="176" t="s">
        <v>1105</v>
      </c>
      <c r="C742" s="176">
        <v>85225</v>
      </c>
      <c r="D742" s="175" t="s">
        <v>1113</v>
      </c>
      <c r="E742" s="172">
        <v>453</v>
      </c>
      <c r="F742" s="177">
        <v>175</v>
      </c>
      <c r="G742" s="177">
        <v>133</v>
      </c>
      <c r="H742" s="178">
        <v>145</v>
      </c>
      <c r="I742" s="172">
        <v>643</v>
      </c>
      <c r="J742" s="177">
        <v>277</v>
      </c>
      <c r="K742" s="177">
        <v>212</v>
      </c>
      <c r="L742" s="178">
        <v>154</v>
      </c>
      <c r="M742" s="172">
        <v>510</v>
      </c>
      <c r="N742" s="177">
        <v>180</v>
      </c>
      <c r="O742" s="177">
        <v>196</v>
      </c>
      <c r="P742" s="178">
        <v>134</v>
      </c>
    </row>
    <row r="743" spans="1:16" x14ac:dyDescent="0.3">
      <c r="A743" s="208">
        <v>15</v>
      </c>
      <c r="B743" s="176" t="s">
        <v>304</v>
      </c>
      <c r="C743" s="176">
        <v>15542</v>
      </c>
      <c r="D743" s="176" t="s">
        <v>372</v>
      </c>
      <c r="E743" s="172">
        <v>522</v>
      </c>
      <c r="F743" s="177">
        <v>141</v>
      </c>
      <c r="G743" s="177">
        <v>255</v>
      </c>
      <c r="H743" s="178">
        <v>126</v>
      </c>
      <c r="I743" s="172">
        <v>608</v>
      </c>
      <c r="J743" s="177">
        <v>234</v>
      </c>
      <c r="K743" s="177">
        <v>236</v>
      </c>
      <c r="L743" s="178">
        <v>138</v>
      </c>
      <c r="M743" s="172">
        <v>529</v>
      </c>
      <c r="N743" s="177">
        <v>149</v>
      </c>
      <c r="O743" s="177">
        <v>242</v>
      </c>
      <c r="P743" s="178">
        <v>138</v>
      </c>
    </row>
    <row r="744" spans="1:16" x14ac:dyDescent="0.3">
      <c r="A744" s="208">
        <v>27</v>
      </c>
      <c r="B744" s="176" t="s">
        <v>669</v>
      </c>
      <c r="C744" s="176">
        <v>27810</v>
      </c>
      <c r="D744" s="175" t="s">
        <v>698</v>
      </c>
      <c r="E744" s="172">
        <v>336</v>
      </c>
      <c r="F744" s="177">
        <v>178</v>
      </c>
      <c r="G744" s="177">
        <v>101</v>
      </c>
      <c r="H744" s="178">
        <v>57</v>
      </c>
      <c r="I744" s="172">
        <v>540</v>
      </c>
      <c r="J744" s="177">
        <v>215</v>
      </c>
      <c r="K744" s="177">
        <v>219</v>
      </c>
      <c r="L744" s="178">
        <v>106</v>
      </c>
      <c r="M744" s="172">
        <v>501</v>
      </c>
      <c r="N744" s="177">
        <v>211</v>
      </c>
      <c r="O744" s="177">
        <v>208</v>
      </c>
      <c r="P744" s="178">
        <v>82</v>
      </c>
    </row>
    <row r="745" spans="1:16" x14ac:dyDescent="0.3">
      <c r="A745" s="208">
        <v>73</v>
      </c>
      <c r="B745" s="176" t="s">
        <v>1016</v>
      </c>
      <c r="C745" s="176">
        <v>73030</v>
      </c>
      <c r="D745" s="175" t="s">
        <v>1020</v>
      </c>
      <c r="E745" s="172">
        <v>492</v>
      </c>
      <c r="F745" s="177">
        <v>148</v>
      </c>
      <c r="G745" s="177">
        <v>211</v>
      </c>
      <c r="H745" s="178">
        <v>133</v>
      </c>
      <c r="I745" s="172">
        <v>571</v>
      </c>
      <c r="J745" s="177">
        <v>162</v>
      </c>
      <c r="K745" s="177">
        <v>266</v>
      </c>
      <c r="L745" s="178">
        <v>143</v>
      </c>
      <c r="M745" s="172">
        <v>519</v>
      </c>
      <c r="N745" s="177">
        <v>148</v>
      </c>
      <c r="O745" s="177">
        <v>233</v>
      </c>
      <c r="P745" s="178">
        <v>138</v>
      </c>
    </row>
    <row r="746" spans="1:16" x14ac:dyDescent="0.3">
      <c r="A746" s="208">
        <v>15</v>
      </c>
      <c r="B746" s="176" t="s">
        <v>304</v>
      </c>
      <c r="C746" s="176">
        <v>15776</v>
      </c>
      <c r="D746" s="175" t="s">
        <v>404</v>
      </c>
      <c r="E746" s="172">
        <v>550</v>
      </c>
      <c r="F746" s="177">
        <v>152</v>
      </c>
      <c r="G746" s="177">
        <v>275</v>
      </c>
      <c r="H746" s="178">
        <v>123</v>
      </c>
      <c r="I746" s="172">
        <v>522</v>
      </c>
      <c r="J746" s="177">
        <v>135</v>
      </c>
      <c r="K746" s="177">
        <v>260</v>
      </c>
      <c r="L746" s="178">
        <v>127</v>
      </c>
      <c r="M746" s="172">
        <v>522</v>
      </c>
      <c r="N746" s="177">
        <v>131</v>
      </c>
      <c r="O746" s="177">
        <v>265</v>
      </c>
      <c r="P746" s="178">
        <v>126</v>
      </c>
    </row>
    <row r="747" spans="1:16" x14ac:dyDescent="0.3">
      <c r="A747" s="208">
        <v>41</v>
      </c>
      <c r="B747" s="176" t="s">
        <v>699</v>
      </c>
      <c r="C747" s="176">
        <v>41676</v>
      </c>
      <c r="D747" s="175" t="s">
        <v>389</v>
      </c>
      <c r="E747" s="172">
        <v>412</v>
      </c>
      <c r="F747" s="177">
        <v>205</v>
      </c>
      <c r="G747" s="177">
        <v>109</v>
      </c>
      <c r="H747" s="178">
        <v>98</v>
      </c>
      <c r="I747" s="172">
        <v>528</v>
      </c>
      <c r="J747" s="177">
        <v>206</v>
      </c>
      <c r="K747" s="177">
        <v>111</v>
      </c>
      <c r="L747" s="178">
        <v>211</v>
      </c>
      <c r="M747" s="172">
        <v>474</v>
      </c>
      <c r="N747" s="177">
        <v>203</v>
      </c>
      <c r="O747" s="177">
        <v>105</v>
      </c>
      <c r="P747" s="178">
        <v>166</v>
      </c>
    </row>
    <row r="748" spans="1:16" x14ac:dyDescent="0.3">
      <c r="A748" s="208">
        <v>27</v>
      </c>
      <c r="B748" s="176" t="s">
        <v>669</v>
      </c>
      <c r="C748" s="176">
        <v>27413</v>
      </c>
      <c r="D748" s="175" t="s">
        <v>686</v>
      </c>
      <c r="E748" s="172">
        <v>433</v>
      </c>
      <c r="F748" s="177">
        <v>177</v>
      </c>
      <c r="G748" s="177">
        <v>217</v>
      </c>
      <c r="H748" s="178">
        <v>39</v>
      </c>
      <c r="I748" s="172">
        <v>540</v>
      </c>
      <c r="J748" s="177">
        <v>196</v>
      </c>
      <c r="K748" s="177">
        <v>253</v>
      </c>
      <c r="L748" s="178">
        <v>91</v>
      </c>
      <c r="M748" s="172">
        <v>493</v>
      </c>
      <c r="N748" s="177">
        <v>196</v>
      </c>
      <c r="O748" s="177">
        <v>231</v>
      </c>
      <c r="P748" s="178">
        <v>66</v>
      </c>
    </row>
    <row r="749" spans="1:16" x14ac:dyDescent="0.3">
      <c r="A749" s="208">
        <v>54</v>
      </c>
      <c r="B749" s="176" t="s">
        <v>856</v>
      </c>
      <c r="C749" s="176">
        <v>54660</v>
      </c>
      <c r="D749" s="175" t="s">
        <v>886</v>
      </c>
      <c r="E749" s="172">
        <v>472</v>
      </c>
      <c r="F749" s="177">
        <v>255</v>
      </c>
      <c r="G749" s="177">
        <v>125</v>
      </c>
      <c r="H749" s="178">
        <v>92</v>
      </c>
      <c r="I749" s="172">
        <v>579</v>
      </c>
      <c r="J749" s="177">
        <v>291</v>
      </c>
      <c r="K749" s="177">
        <v>165</v>
      </c>
      <c r="L749" s="178">
        <v>123</v>
      </c>
      <c r="M749" s="172">
        <v>506</v>
      </c>
      <c r="N749" s="177">
        <v>233</v>
      </c>
      <c r="O749" s="177">
        <v>162</v>
      </c>
      <c r="P749" s="178">
        <v>111</v>
      </c>
    </row>
    <row r="750" spans="1:16" x14ac:dyDescent="0.3">
      <c r="A750" s="208">
        <v>27</v>
      </c>
      <c r="B750" s="176" t="s">
        <v>669</v>
      </c>
      <c r="C750" s="176">
        <v>27150</v>
      </c>
      <c r="D750" s="175" t="s">
        <v>679</v>
      </c>
      <c r="E750" s="172">
        <v>387</v>
      </c>
      <c r="F750" s="177">
        <v>251</v>
      </c>
      <c r="G750" s="177">
        <v>58</v>
      </c>
      <c r="H750" s="178">
        <v>78</v>
      </c>
      <c r="I750" s="172">
        <v>505</v>
      </c>
      <c r="J750" s="177">
        <v>295</v>
      </c>
      <c r="K750" s="177">
        <v>72</v>
      </c>
      <c r="L750" s="178">
        <v>138</v>
      </c>
      <c r="M750" s="172">
        <v>469</v>
      </c>
      <c r="N750" s="177">
        <v>290</v>
      </c>
      <c r="O750" s="177">
        <v>88</v>
      </c>
      <c r="P750" s="178">
        <v>91</v>
      </c>
    </row>
    <row r="751" spans="1:16" x14ac:dyDescent="0.3">
      <c r="A751" s="208">
        <v>50</v>
      </c>
      <c r="B751" s="176" t="s">
        <v>777</v>
      </c>
      <c r="C751" s="176">
        <v>50400</v>
      </c>
      <c r="D751" s="175" t="s">
        <v>793</v>
      </c>
      <c r="E751" s="172">
        <v>467</v>
      </c>
      <c r="F751" s="177">
        <v>185</v>
      </c>
      <c r="G751" s="177">
        <v>122</v>
      </c>
      <c r="H751" s="178">
        <v>160</v>
      </c>
      <c r="I751" s="172">
        <v>510</v>
      </c>
      <c r="J751" s="177">
        <v>190</v>
      </c>
      <c r="K751" s="177">
        <v>129</v>
      </c>
      <c r="L751" s="178">
        <v>191</v>
      </c>
      <c r="M751" s="172">
        <v>500</v>
      </c>
      <c r="N751" s="177">
        <v>189</v>
      </c>
      <c r="O751" s="177">
        <v>135</v>
      </c>
      <c r="P751" s="178">
        <v>176</v>
      </c>
    </row>
    <row r="752" spans="1:16" x14ac:dyDescent="0.3">
      <c r="A752" s="208">
        <v>63</v>
      </c>
      <c r="B752" s="176" t="s">
        <v>895</v>
      </c>
      <c r="C752" s="176">
        <v>63302</v>
      </c>
      <c r="D752" s="175" t="s">
        <v>899</v>
      </c>
      <c r="E752" s="172">
        <v>462</v>
      </c>
      <c r="F752" s="177">
        <v>148</v>
      </c>
      <c r="G752" s="177">
        <v>147</v>
      </c>
      <c r="H752" s="178">
        <v>167</v>
      </c>
      <c r="I752" s="172">
        <v>512</v>
      </c>
      <c r="J752" s="177">
        <v>153</v>
      </c>
      <c r="K752" s="177">
        <v>162</v>
      </c>
      <c r="L752" s="178">
        <v>197</v>
      </c>
      <c r="M752" s="172">
        <v>509</v>
      </c>
      <c r="N752" s="177">
        <v>153</v>
      </c>
      <c r="O752" s="177">
        <v>165</v>
      </c>
      <c r="P752" s="178">
        <v>191</v>
      </c>
    </row>
    <row r="753" spans="1:16" x14ac:dyDescent="0.3">
      <c r="A753" s="208">
        <v>41</v>
      </c>
      <c r="B753" s="176" t="s">
        <v>699</v>
      </c>
      <c r="C753" s="176">
        <v>41206</v>
      </c>
      <c r="D753" s="175" t="s">
        <v>708</v>
      </c>
      <c r="E753" s="172">
        <v>446</v>
      </c>
      <c r="F753" s="177">
        <v>195</v>
      </c>
      <c r="G753" s="177">
        <v>131</v>
      </c>
      <c r="H753" s="178">
        <v>120</v>
      </c>
      <c r="I753" s="172">
        <v>511</v>
      </c>
      <c r="J753" s="177">
        <v>202</v>
      </c>
      <c r="K753" s="177">
        <v>131</v>
      </c>
      <c r="L753" s="178">
        <v>178</v>
      </c>
      <c r="M753" s="172">
        <v>505</v>
      </c>
      <c r="N753" s="177">
        <v>202</v>
      </c>
      <c r="O753" s="177">
        <v>134</v>
      </c>
      <c r="P753" s="178">
        <v>169</v>
      </c>
    </row>
    <row r="754" spans="1:16" x14ac:dyDescent="0.3">
      <c r="A754" s="208">
        <v>5</v>
      </c>
      <c r="B754" s="176" t="s">
        <v>107</v>
      </c>
      <c r="C754" s="176">
        <v>5576</v>
      </c>
      <c r="D754" s="175" t="s">
        <v>186</v>
      </c>
      <c r="E754" s="172">
        <v>490</v>
      </c>
      <c r="F754" s="177">
        <v>165</v>
      </c>
      <c r="G754" s="177">
        <v>119</v>
      </c>
      <c r="H754" s="178">
        <v>206</v>
      </c>
      <c r="I754" s="172">
        <v>534</v>
      </c>
      <c r="J754" s="177">
        <v>179</v>
      </c>
      <c r="K754" s="177">
        <v>132</v>
      </c>
      <c r="L754" s="178">
        <v>223</v>
      </c>
      <c r="M754" s="172">
        <v>502</v>
      </c>
      <c r="N754" s="177">
        <v>168</v>
      </c>
      <c r="O754" s="177">
        <v>121</v>
      </c>
      <c r="P754" s="178">
        <v>213</v>
      </c>
    </row>
    <row r="755" spans="1:16" x14ac:dyDescent="0.3">
      <c r="A755" s="208">
        <v>52</v>
      </c>
      <c r="B755" s="176" t="s">
        <v>180</v>
      </c>
      <c r="C755" s="176">
        <v>52560</v>
      </c>
      <c r="D755" s="175" t="s">
        <v>840</v>
      </c>
      <c r="E755" s="172">
        <v>457</v>
      </c>
      <c r="F755" s="177">
        <v>192</v>
      </c>
      <c r="G755" s="177">
        <v>60</v>
      </c>
      <c r="H755" s="178">
        <v>205</v>
      </c>
      <c r="I755" s="172">
        <v>523</v>
      </c>
      <c r="J755" s="177">
        <v>210</v>
      </c>
      <c r="K755" s="177">
        <v>68</v>
      </c>
      <c r="L755" s="178">
        <v>245</v>
      </c>
      <c r="M755" s="172">
        <v>486</v>
      </c>
      <c r="N755" s="177">
        <v>205</v>
      </c>
      <c r="O755" s="177">
        <v>62</v>
      </c>
      <c r="P755" s="178">
        <v>219</v>
      </c>
    </row>
    <row r="756" spans="1:16" x14ac:dyDescent="0.3">
      <c r="A756" s="208">
        <v>25</v>
      </c>
      <c r="B756" s="176" t="s">
        <v>558</v>
      </c>
      <c r="C756" s="176">
        <v>25491</v>
      </c>
      <c r="D756" s="175" t="s">
        <v>617</v>
      </c>
      <c r="E756" s="172">
        <v>501</v>
      </c>
      <c r="F756" s="177">
        <v>148</v>
      </c>
      <c r="G756" s="177">
        <v>141</v>
      </c>
      <c r="H756" s="178">
        <v>212</v>
      </c>
      <c r="I756" s="172">
        <v>562</v>
      </c>
      <c r="J756" s="177">
        <v>200</v>
      </c>
      <c r="K756" s="177">
        <v>136</v>
      </c>
      <c r="L756" s="178">
        <v>226</v>
      </c>
      <c r="M756" s="172">
        <v>511</v>
      </c>
      <c r="N756" s="177">
        <v>154</v>
      </c>
      <c r="O756" s="177">
        <v>131</v>
      </c>
      <c r="P756" s="178">
        <v>226</v>
      </c>
    </row>
    <row r="757" spans="1:16" x14ac:dyDescent="0.3">
      <c r="A757" s="208">
        <v>5</v>
      </c>
      <c r="B757" s="176" t="s">
        <v>107</v>
      </c>
      <c r="C757" s="176">
        <v>5483</v>
      </c>
      <c r="D757" s="175" t="s">
        <v>180</v>
      </c>
      <c r="E757" s="172">
        <v>509</v>
      </c>
      <c r="F757" s="177">
        <v>240</v>
      </c>
      <c r="G757" s="177">
        <v>159</v>
      </c>
      <c r="H757" s="178">
        <v>110</v>
      </c>
      <c r="I757" s="172">
        <v>557</v>
      </c>
      <c r="J757" s="177">
        <v>249</v>
      </c>
      <c r="K757" s="177">
        <v>168</v>
      </c>
      <c r="L757" s="178">
        <v>140</v>
      </c>
      <c r="M757" s="172">
        <v>496</v>
      </c>
      <c r="N757" s="177">
        <v>202</v>
      </c>
      <c r="O757" s="177">
        <v>169</v>
      </c>
      <c r="P757" s="178">
        <v>125</v>
      </c>
    </row>
    <row r="758" spans="1:16" x14ac:dyDescent="0.3">
      <c r="A758" s="208">
        <v>13</v>
      </c>
      <c r="B758" s="176" t="s">
        <v>257</v>
      </c>
      <c r="C758" s="176">
        <v>13655</v>
      </c>
      <c r="D758" s="175" t="s">
        <v>289</v>
      </c>
      <c r="E758" s="172">
        <v>334</v>
      </c>
      <c r="F758" s="177">
        <v>221</v>
      </c>
      <c r="G758" s="177">
        <v>7</v>
      </c>
      <c r="H758" s="178">
        <v>106</v>
      </c>
      <c r="I758" s="172">
        <v>540</v>
      </c>
      <c r="J758" s="177">
        <v>366</v>
      </c>
      <c r="K758" s="177">
        <v>32</v>
      </c>
      <c r="L758" s="178">
        <v>142</v>
      </c>
      <c r="M758" s="172">
        <v>479</v>
      </c>
      <c r="N758" s="177">
        <v>348</v>
      </c>
      <c r="O758" s="177">
        <v>20</v>
      </c>
      <c r="P758" s="178">
        <v>111</v>
      </c>
    </row>
    <row r="759" spans="1:16" x14ac:dyDescent="0.3">
      <c r="A759" s="208">
        <v>70</v>
      </c>
      <c r="B759" s="176" t="s">
        <v>498</v>
      </c>
      <c r="C759" s="176">
        <v>70523</v>
      </c>
      <c r="D759" s="176" t="s">
        <v>1006</v>
      </c>
      <c r="E759" s="172">
        <v>423</v>
      </c>
      <c r="F759" s="177">
        <v>306</v>
      </c>
      <c r="G759" s="177">
        <v>41</v>
      </c>
      <c r="H759" s="178">
        <v>76</v>
      </c>
      <c r="I759" s="172">
        <v>523</v>
      </c>
      <c r="J759" s="177">
        <v>313</v>
      </c>
      <c r="K759" s="177">
        <v>90</v>
      </c>
      <c r="L759" s="178">
        <v>120</v>
      </c>
      <c r="M759" s="172">
        <v>484</v>
      </c>
      <c r="N759" s="177">
        <v>316</v>
      </c>
      <c r="O759" s="177">
        <v>74</v>
      </c>
      <c r="P759" s="178">
        <v>94</v>
      </c>
    </row>
    <row r="760" spans="1:16" x14ac:dyDescent="0.3">
      <c r="A760" s="208">
        <v>25</v>
      </c>
      <c r="B760" s="176" t="s">
        <v>558</v>
      </c>
      <c r="C760" s="176">
        <v>25293</v>
      </c>
      <c r="D760" s="175" t="s">
        <v>589</v>
      </c>
      <c r="E760" s="172">
        <v>525</v>
      </c>
      <c r="F760" s="177">
        <v>147</v>
      </c>
      <c r="G760" s="177">
        <v>100</v>
      </c>
      <c r="H760" s="178">
        <v>278</v>
      </c>
      <c r="I760" s="172">
        <v>537</v>
      </c>
      <c r="J760" s="177">
        <v>151</v>
      </c>
      <c r="K760" s="177">
        <v>115</v>
      </c>
      <c r="L760" s="178">
        <v>271</v>
      </c>
      <c r="M760" s="172">
        <v>506</v>
      </c>
      <c r="N760" s="177">
        <v>148</v>
      </c>
      <c r="O760" s="177">
        <v>91</v>
      </c>
      <c r="P760" s="178">
        <v>267</v>
      </c>
    </row>
    <row r="761" spans="1:16" x14ac:dyDescent="0.3">
      <c r="A761" s="208">
        <v>47</v>
      </c>
      <c r="B761" s="176" t="s">
        <v>748</v>
      </c>
      <c r="C761" s="176">
        <v>47545</v>
      </c>
      <c r="D761" s="175" t="s">
        <v>763</v>
      </c>
      <c r="E761" s="172">
        <v>402</v>
      </c>
      <c r="F761" s="177">
        <v>228</v>
      </c>
      <c r="G761" s="177">
        <v>40</v>
      </c>
      <c r="H761" s="178">
        <v>134</v>
      </c>
      <c r="I761" s="172">
        <v>524</v>
      </c>
      <c r="J761" s="177">
        <v>253</v>
      </c>
      <c r="K761" s="177">
        <v>73</v>
      </c>
      <c r="L761" s="178">
        <v>198</v>
      </c>
      <c r="M761" s="172">
        <v>470</v>
      </c>
      <c r="N761" s="177">
        <v>244</v>
      </c>
      <c r="O761" s="177">
        <v>66</v>
      </c>
      <c r="P761" s="178">
        <v>160</v>
      </c>
    </row>
    <row r="762" spans="1:16" x14ac:dyDescent="0.3">
      <c r="A762" s="208">
        <v>52</v>
      </c>
      <c r="B762" s="176" t="s">
        <v>180</v>
      </c>
      <c r="C762" s="176">
        <v>52573</v>
      </c>
      <c r="D762" s="175" t="s">
        <v>842</v>
      </c>
      <c r="E762" s="172">
        <v>463</v>
      </c>
      <c r="F762" s="177">
        <v>162</v>
      </c>
      <c r="G762" s="177">
        <v>182</v>
      </c>
      <c r="H762" s="178">
        <v>119</v>
      </c>
      <c r="I762" s="172">
        <v>540</v>
      </c>
      <c r="J762" s="177">
        <v>178</v>
      </c>
      <c r="K762" s="177">
        <v>184</v>
      </c>
      <c r="L762" s="178">
        <v>178</v>
      </c>
      <c r="M762" s="172">
        <v>502</v>
      </c>
      <c r="N762" s="177">
        <v>172</v>
      </c>
      <c r="O762" s="177">
        <v>157</v>
      </c>
      <c r="P762" s="178">
        <v>173</v>
      </c>
    </row>
    <row r="763" spans="1:16" x14ac:dyDescent="0.3">
      <c r="A763" s="208">
        <v>27</v>
      </c>
      <c r="B763" s="176" t="s">
        <v>669</v>
      </c>
      <c r="C763" s="176">
        <v>27430</v>
      </c>
      <c r="D763" s="175" t="s">
        <v>688</v>
      </c>
      <c r="E763" s="172">
        <v>334</v>
      </c>
      <c r="F763" s="177">
        <v>236</v>
      </c>
      <c r="G763" s="177">
        <v>50</v>
      </c>
      <c r="H763" s="178">
        <v>48</v>
      </c>
      <c r="I763" s="172">
        <v>506</v>
      </c>
      <c r="J763" s="177">
        <v>256</v>
      </c>
      <c r="K763" s="177">
        <v>163</v>
      </c>
      <c r="L763" s="178">
        <v>87</v>
      </c>
      <c r="M763" s="172">
        <v>475</v>
      </c>
      <c r="N763" s="177">
        <v>254</v>
      </c>
      <c r="O763" s="177">
        <v>165</v>
      </c>
      <c r="P763" s="178">
        <v>56</v>
      </c>
    </row>
    <row r="764" spans="1:16" x14ac:dyDescent="0.3">
      <c r="A764" s="208">
        <v>18</v>
      </c>
      <c r="B764" s="176" t="s">
        <v>451</v>
      </c>
      <c r="C764" s="176">
        <v>18460</v>
      </c>
      <c r="D764" s="175" t="s">
        <v>460</v>
      </c>
      <c r="E764" s="172">
        <v>418</v>
      </c>
      <c r="F764" s="177">
        <v>231</v>
      </c>
      <c r="G764" s="177">
        <v>98</v>
      </c>
      <c r="H764" s="178">
        <v>89</v>
      </c>
      <c r="I764" s="172">
        <v>531</v>
      </c>
      <c r="J764" s="177">
        <v>246</v>
      </c>
      <c r="K764" s="177">
        <v>155</v>
      </c>
      <c r="L764" s="178">
        <v>130</v>
      </c>
      <c r="M764" s="172">
        <v>484</v>
      </c>
      <c r="N764" s="177">
        <v>243</v>
      </c>
      <c r="O764" s="177">
        <v>132</v>
      </c>
      <c r="P764" s="178">
        <v>109</v>
      </c>
    </row>
    <row r="765" spans="1:16" x14ac:dyDescent="0.3">
      <c r="A765" s="208">
        <v>25</v>
      </c>
      <c r="B765" s="176" t="s">
        <v>558</v>
      </c>
      <c r="C765" s="176">
        <v>25288</v>
      </c>
      <c r="D765" s="175" t="s">
        <v>587</v>
      </c>
      <c r="E765" s="172">
        <v>529</v>
      </c>
      <c r="F765" s="177">
        <v>152</v>
      </c>
      <c r="G765" s="177">
        <v>194</v>
      </c>
      <c r="H765" s="178">
        <v>183</v>
      </c>
      <c r="I765" s="172">
        <v>893</v>
      </c>
      <c r="J765" s="177">
        <v>424</v>
      </c>
      <c r="K765" s="177">
        <v>285</v>
      </c>
      <c r="L765" s="178">
        <v>184</v>
      </c>
      <c r="M765" s="172">
        <v>496</v>
      </c>
      <c r="N765" s="177">
        <v>138</v>
      </c>
      <c r="O765" s="177">
        <v>181</v>
      </c>
      <c r="P765" s="178">
        <v>177</v>
      </c>
    </row>
    <row r="766" spans="1:16" x14ac:dyDescent="0.3">
      <c r="A766" s="208">
        <v>19</v>
      </c>
      <c r="B766" s="176" t="s">
        <v>467</v>
      </c>
      <c r="C766" s="176">
        <v>19622</v>
      </c>
      <c r="D766" s="175" t="s">
        <v>492</v>
      </c>
      <c r="E766" s="172">
        <v>396</v>
      </c>
      <c r="F766" s="177">
        <v>217</v>
      </c>
      <c r="G766" s="177">
        <v>89</v>
      </c>
      <c r="H766" s="178">
        <v>90</v>
      </c>
      <c r="I766" s="172">
        <v>481</v>
      </c>
      <c r="J766" s="177">
        <v>183</v>
      </c>
      <c r="K766" s="177">
        <v>138</v>
      </c>
      <c r="L766" s="178">
        <v>160</v>
      </c>
      <c r="M766" s="172">
        <v>492</v>
      </c>
      <c r="N766" s="177">
        <v>226</v>
      </c>
      <c r="O766" s="177">
        <v>115</v>
      </c>
      <c r="P766" s="178">
        <v>151</v>
      </c>
    </row>
    <row r="767" spans="1:16" x14ac:dyDescent="0.3">
      <c r="A767" s="208">
        <v>47</v>
      </c>
      <c r="B767" s="176" t="s">
        <v>748</v>
      </c>
      <c r="C767" s="176">
        <v>47675</v>
      </c>
      <c r="D767" s="176" t="s">
        <v>444</v>
      </c>
      <c r="E767" s="172">
        <v>454</v>
      </c>
      <c r="F767" s="177">
        <v>136</v>
      </c>
      <c r="G767" s="177">
        <v>232</v>
      </c>
      <c r="H767" s="178">
        <v>86</v>
      </c>
      <c r="I767" s="172">
        <v>529</v>
      </c>
      <c r="J767" s="177">
        <v>167</v>
      </c>
      <c r="K767" s="177">
        <v>248</v>
      </c>
      <c r="L767" s="178">
        <v>114</v>
      </c>
      <c r="M767" s="172">
        <v>494</v>
      </c>
      <c r="N767" s="177">
        <v>137</v>
      </c>
      <c r="O767" s="177">
        <v>248</v>
      </c>
      <c r="P767" s="178">
        <v>109</v>
      </c>
    </row>
    <row r="768" spans="1:16" x14ac:dyDescent="0.3">
      <c r="A768" s="208">
        <v>25</v>
      </c>
      <c r="B768" s="176" t="s">
        <v>558</v>
      </c>
      <c r="C768" s="176">
        <v>25779</v>
      </c>
      <c r="D768" s="176" t="s">
        <v>644</v>
      </c>
      <c r="E768" s="172">
        <v>477</v>
      </c>
      <c r="F768" s="177">
        <v>105</v>
      </c>
      <c r="G768" s="177">
        <v>157</v>
      </c>
      <c r="H768" s="178">
        <v>215</v>
      </c>
      <c r="I768" s="172">
        <v>690</v>
      </c>
      <c r="J768" s="177">
        <v>233</v>
      </c>
      <c r="K768" s="177">
        <v>214</v>
      </c>
      <c r="L768" s="178">
        <v>243</v>
      </c>
      <c r="M768" s="172">
        <v>487</v>
      </c>
      <c r="N768" s="177">
        <v>105</v>
      </c>
      <c r="O768" s="177">
        <v>149</v>
      </c>
      <c r="P768" s="178">
        <v>233</v>
      </c>
    </row>
    <row r="769" spans="1:16" x14ac:dyDescent="0.3">
      <c r="A769" s="208">
        <v>25</v>
      </c>
      <c r="B769" s="176" t="s">
        <v>558</v>
      </c>
      <c r="C769" s="176">
        <v>25649</v>
      </c>
      <c r="D769" s="175" t="s">
        <v>631</v>
      </c>
      <c r="E769" s="172">
        <v>453</v>
      </c>
      <c r="F769" s="177">
        <v>191</v>
      </c>
      <c r="G769" s="177">
        <v>90</v>
      </c>
      <c r="H769" s="178">
        <v>172</v>
      </c>
      <c r="I769" s="172">
        <v>527</v>
      </c>
      <c r="J769" s="177">
        <v>222</v>
      </c>
      <c r="K769" s="177">
        <v>91</v>
      </c>
      <c r="L769" s="178">
        <v>214</v>
      </c>
      <c r="M769" s="172">
        <v>476</v>
      </c>
      <c r="N769" s="177">
        <v>193</v>
      </c>
      <c r="O769" s="177">
        <v>90</v>
      </c>
      <c r="P769" s="178">
        <v>193</v>
      </c>
    </row>
    <row r="770" spans="1:16" x14ac:dyDescent="0.3">
      <c r="A770" s="208">
        <v>5</v>
      </c>
      <c r="B770" s="176" t="s">
        <v>107</v>
      </c>
      <c r="C770" s="176">
        <v>5315</v>
      </c>
      <c r="D770" s="175" t="s">
        <v>161</v>
      </c>
      <c r="E770" s="172">
        <v>455</v>
      </c>
      <c r="F770" s="177">
        <v>130</v>
      </c>
      <c r="G770" s="177">
        <v>233</v>
      </c>
      <c r="H770" s="178">
        <v>92</v>
      </c>
      <c r="I770" s="172">
        <v>503</v>
      </c>
      <c r="J770" s="177">
        <v>148</v>
      </c>
      <c r="K770" s="177">
        <v>237</v>
      </c>
      <c r="L770" s="178">
        <v>118</v>
      </c>
      <c r="M770" s="172">
        <v>475</v>
      </c>
      <c r="N770" s="177">
        <v>124</v>
      </c>
      <c r="O770" s="177">
        <v>254</v>
      </c>
      <c r="P770" s="178">
        <v>97</v>
      </c>
    </row>
    <row r="771" spans="1:16" x14ac:dyDescent="0.3">
      <c r="A771" s="208">
        <v>68</v>
      </c>
      <c r="B771" s="176" t="s">
        <v>918</v>
      </c>
      <c r="C771" s="176">
        <v>68271</v>
      </c>
      <c r="D771" s="175" t="s">
        <v>943</v>
      </c>
      <c r="E771" s="172">
        <v>418</v>
      </c>
      <c r="F771" s="177">
        <v>101</v>
      </c>
      <c r="G771" s="177">
        <v>81</v>
      </c>
      <c r="H771" s="178">
        <v>236</v>
      </c>
      <c r="I771" s="172">
        <v>505</v>
      </c>
      <c r="J771" s="177">
        <v>107</v>
      </c>
      <c r="K771" s="177">
        <v>117</v>
      </c>
      <c r="L771" s="178">
        <v>281</v>
      </c>
      <c r="M771" s="172">
        <v>496</v>
      </c>
      <c r="N771" s="177">
        <v>108</v>
      </c>
      <c r="O771" s="177">
        <v>107</v>
      </c>
      <c r="P771" s="178">
        <v>281</v>
      </c>
    </row>
    <row r="772" spans="1:16" x14ac:dyDescent="0.3">
      <c r="A772" s="208">
        <v>52</v>
      </c>
      <c r="B772" s="176" t="s">
        <v>180</v>
      </c>
      <c r="C772" s="176">
        <v>52699</v>
      </c>
      <c r="D772" s="175" t="s">
        <v>849</v>
      </c>
      <c r="E772" s="172">
        <v>396</v>
      </c>
      <c r="F772" s="177">
        <v>178</v>
      </c>
      <c r="G772" s="177">
        <v>47</v>
      </c>
      <c r="H772" s="178">
        <v>171</v>
      </c>
      <c r="I772" s="172">
        <v>515</v>
      </c>
      <c r="J772" s="177">
        <v>200</v>
      </c>
      <c r="K772" s="177">
        <v>66</v>
      </c>
      <c r="L772" s="178">
        <v>249</v>
      </c>
      <c r="M772" s="172">
        <v>461</v>
      </c>
      <c r="N772" s="177">
        <v>198</v>
      </c>
      <c r="O772" s="177">
        <v>48</v>
      </c>
      <c r="P772" s="178">
        <v>215</v>
      </c>
    </row>
    <row r="773" spans="1:16" x14ac:dyDescent="0.3">
      <c r="A773" s="208">
        <v>41</v>
      </c>
      <c r="B773" s="176" t="s">
        <v>699</v>
      </c>
      <c r="C773" s="176">
        <v>41013</v>
      </c>
      <c r="D773" s="175" t="s">
        <v>702</v>
      </c>
      <c r="E773" s="172">
        <v>425</v>
      </c>
      <c r="F773" s="177">
        <v>175</v>
      </c>
      <c r="G773" s="177">
        <v>81</v>
      </c>
      <c r="H773" s="178">
        <v>169</v>
      </c>
      <c r="I773" s="172">
        <v>487</v>
      </c>
      <c r="J773" s="177">
        <v>176</v>
      </c>
      <c r="K773" s="177">
        <v>90</v>
      </c>
      <c r="L773" s="178">
        <v>221</v>
      </c>
      <c r="M773" s="172">
        <v>476</v>
      </c>
      <c r="N773" s="177">
        <v>179</v>
      </c>
      <c r="O773" s="177">
        <v>94</v>
      </c>
      <c r="P773" s="178">
        <v>203</v>
      </c>
    </row>
    <row r="774" spans="1:16" x14ac:dyDescent="0.3">
      <c r="A774" s="208">
        <v>27</v>
      </c>
      <c r="B774" s="176" t="s">
        <v>669</v>
      </c>
      <c r="C774" s="176">
        <v>27800</v>
      </c>
      <c r="D774" s="175" t="s">
        <v>697</v>
      </c>
      <c r="E774" s="172">
        <v>429</v>
      </c>
      <c r="F774" s="177">
        <v>242</v>
      </c>
      <c r="G774" s="177">
        <v>87</v>
      </c>
      <c r="H774" s="178">
        <v>100</v>
      </c>
      <c r="I774" s="172">
        <v>543</v>
      </c>
      <c r="J774" s="177">
        <v>264</v>
      </c>
      <c r="K774" s="177">
        <v>95</v>
      </c>
      <c r="L774" s="178">
        <v>184</v>
      </c>
      <c r="M774" s="172">
        <v>421</v>
      </c>
      <c r="N774" s="177">
        <v>246</v>
      </c>
      <c r="O774" s="177">
        <v>64</v>
      </c>
      <c r="P774" s="178">
        <v>111</v>
      </c>
    </row>
    <row r="775" spans="1:16" x14ac:dyDescent="0.3">
      <c r="A775" s="208">
        <v>25</v>
      </c>
      <c r="B775" s="176" t="s">
        <v>558</v>
      </c>
      <c r="C775" s="176">
        <v>25394</v>
      </c>
      <c r="D775" s="175" t="s">
        <v>606</v>
      </c>
      <c r="E775" s="172">
        <v>454</v>
      </c>
      <c r="F775" s="177">
        <v>173</v>
      </c>
      <c r="G775" s="177">
        <v>77</v>
      </c>
      <c r="H775" s="178">
        <v>204</v>
      </c>
      <c r="I775" s="172">
        <v>602</v>
      </c>
      <c r="J775" s="177">
        <v>285</v>
      </c>
      <c r="K775" s="177">
        <v>72</v>
      </c>
      <c r="L775" s="178">
        <v>245</v>
      </c>
      <c r="M775" s="172">
        <v>470</v>
      </c>
      <c r="N775" s="177">
        <v>180</v>
      </c>
      <c r="O775" s="177">
        <v>68</v>
      </c>
      <c r="P775" s="178">
        <v>222</v>
      </c>
    </row>
    <row r="776" spans="1:16" x14ac:dyDescent="0.3">
      <c r="A776" s="208">
        <v>97</v>
      </c>
      <c r="B776" s="176" t="s">
        <v>1149</v>
      </c>
      <c r="C776" s="176">
        <v>97161</v>
      </c>
      <c r="D776" s="175" t="s">
        <v>1151</v>
      </c>
      <c r="E776" s="172">
        <v>486</v>
      </c>
      <c r="F776" s="177">
        <v>71</v>
      </c>
      <c r="G776" s="177">
        <v>307</v>
      </c>
      <c r="H776" s="178">
        <v>108</v>
      </c>
      <c r="I776" s="172">
        <v>569</v>
      </c>
      <c r="J776" s="177">
        <v>72</v>
      </c>
      <c r="K776" s="177">
        <v>377</v>
      </c>
      <c r="L776" s="178">
        <v>120</v>
      </c>
      <c r="M776" s="172">
        <v>496</v>
      </c>
      <c r="N776" s="177">
        <v>69</v>
      </c>
      <c r="O776" s="177">
        <v>304</v>
      </c>
      <c r="P776" s="178">
        <v>123</v>
      </c>
    </row>
    <row r="777" spans="1:16" x14ac:dyDescent="0.3">
      <c r="A777" s="208">
        <v>54</v>
      </c>
      <c r="B777" s="176" t="s">
        <v>856</v>
      </c>
      <c r="C777" s="176">
        <v>54344</v>
      </c>
      <c r="D777" s="175" t="s">
        <v>873</v>
      </c>
      <c r="E777" s="172">
        <v>446</v>
      </c>
      <c r="F777" s="177">
        <v>341</v>
      </c>
      <c r="G777" s="177">
        <v>60</v>
      </c>
      <c r="H777" s="178">
        <v>45</v>
      </c>
      <c r="I777" s="172">
        <v>557</v>
      </c>
      <c r="J777" s="177">
        <v>334</v>
      </c>
      <c r="K777" s="177">
        <v>79</v>
      </c>
      <c r="L777" s="178">
        <v>144</v>
      </c>
      <c r="M777" s="172">
        <v>471</v>
      </c>
      <c r="N777" s="177">
        <v>268</v>
      </c>
      <c r="O777" s="177">
        <v>80</v>
      </c>
      <c r="P777" s="178">
        <v>123</v>
      </c>
    </row>
    <row r="778" spans="1:16" x14ac:dyDescent="0.3">
      <c r="A778" s="208">
        <v>63</v>
      </c>
      <c r="B778" s="176" t="s">
        <v>895</v>
      </c>
      <c r="C778" s="176">
        <v>63548</v>
      </c>
      <c r="D778" s="175" t="s">
        <v>902</v>
      </c>
      <c r="E778" s="172">
        <v>463</v>
      </c>
      <c r="F778" s="177">
        <v>136</v>
      </c>
      <c r="G778" s="177">
        <v>121</v>
      </c>
      <c r="H778" s="178">
        <v>206</v>
      </c>
      <c r="I778" s="172">
        <v>532</v>
      </c>
      <c r="J778" s="177">
        <v>143</v>
      </c>
      <c r="K778" s="177">
        <v>181</v>
      </c>
      <c r="L778" s="178">
        <v>208</v>
      </c>
      <c r="M778" s="172">
        <v>492</v>
      </c>
      <c r="N778" s="177">
        <v>141</v>
      </c>
      <c r="O778" s="177">
        <v>142</v>
      </c>
      <c r="P778" s="178">
        <v>209</v>
      </c>
    </row>
    <row r="779" spans="1:16" x14ac:dyDescent="0.3">
      <c r="A779" s="208">
        <v>52</v>
      </c>
      <c r="B779" s="176" t="s">
        <v>180</v>
      </c>
      <c r="C779" s="176">
        <v>52418</v>
      </c>
      <c r="D779" s="175" t="s">
        <v>833</v>
      </c>
      <c r="E779" s="172">
        <v>421</v>
      </c>
      <c r="F779" s="177">
        <v>178</v>
      </c>
      <c r="G779" s="177">
        <v>63</v>
      </c>
      <c r="H779" s="178">
        <v>180</v>
      </c>
      <c r="I779" s="172">
        <v>490</v>
      </c>
      <c r="J779" s="177">
        <v>190</v>
      </c>
      <c r="K779" s="177">
        <v>64</v>
      </c>
      <c r="L779" s="178">
        <v>236</v>
      </c>
      <c r="M779" s="172">
        <v>460</v>
      </c>
      <c r="N779" s="177">
        <v>191</v>
      </c>
      <c r="O779" s="177">
        <v>63</v>
      </c>
      <c r="P779" s="178">
        <v>206</v>
      </c>
    </row>
    <row r="780" spans="1:16" x14ac:dyDescent="0.3">
      <c r="A780" s="208">
        <v>85</v>
      </c>
      <c r="B780" s="176" t="s">
        <v>1105</v>
      </c>
      <c r="C780" s="176">
        <v>85300</v>
      </c>
      <c r="D780" s="175" t="s">
        <v>193</v>
      </c>
      <c r="E780" s="172">
        <v>421</v>
      </c>
      <c r="F780" s="177">
        <v>81</v>
      </c>
      <c r="G780" s="177">
        <v>164</v>
      </c>
      <c r="H780" s="178">
        <v>176</v>
      </c>
      <c r="I780" s="172">
        <v>526</v>
      </c>
      <c r="J780" s="177">
        <v>154</v>
      </c>
      <c r="K780" s="177">
        <v>188</v>
      </c>
      <c r="L780" s="178">
        <v>184</v>
      </c>
      <c r="M780" s="172">
        <v>477</v>
      </c>
      <c r="N780" s="177">
        <v>95</v>
      </c>
      <c r="O780" s="177">
        <v>205</v>
      </c>
      <c r="P780" s="178">
        <v>177</v>
      </c>
    </row>
    <row r="781" spans="1:16" x14ac:dyDescent="0.3">
      <c r="A781" s="208">
        <v>15</v>
      </c>
      <c r="B781" s="176" t="s">
        <v>304</v>
      </c>
      <c r="C781" s="176">
        <v>15804</v>
      </c>
      <c r="D781" s="175" t="s">
        <v>408</v>
      </c>
      <c r="E781" s="172">
        <v>454</v>
      </c>
      <c r="F781" s="177">
        <v>188</v>
      </c>
      <c r="G781" s="177">
        <v>167</v>
      </c>
      <c r="H781" s="178">
        <v>99</v>
      </c>
      <c r="I781" s="172">
        <v>691</v>
      </c>
      <c r="J781" s="177">
        <v>375</v>
      </c>
      <c r="K781" s="177">
        <v>208</v>
      </c>
      <c r="L781" s="178">
        <v>108</v>
      </c>
      <c r="M781" s="172">
        <v>481</v>
      </c>
      <c r="N781" s="177">
        <v>189</v>
      </c>
      <c r="O781" s="177">
        <v>187</v>
      </c>
      <c r="P781" s="178">
        <v>105</v>
      </c>
    </row>
    <row r="782" spans="1:16" x14ac:dyDescent="0.3">
      <c r="A782" s="208">
        <v>52</v>
      </c>
      <c r="B782" s="176" t="s">
        <v>180</v>
      </c>
      <c r="C782" s="176">
        <v>52381</v>
      </c>
      <c r="D782" s="175" t="s">
        <v>828</v>
      </c>
      <c r="E782" s="172">
        <v>404</v>
      </c>
      <c r="F782" s="177">
        <v>194</v>
      </c>
      <c r="G782" s="177">
        <v>26</v>
      </c>
      <c r="H782" s="178">
        <v>184</v>
      </c>
      <c r="I782" s="172">
        <v>479</v>
      </c>
      <c r="J782" s="177">
        <v>211</v>
      </c>
      <c r="K782" s="177">
        <v>30</v>
      </c>
      <c r="L782" s="178">
        <v>238</v>
      </c>
      <c r="M782" s="172">
        <v>479</v>
      </c>
      <c r="N782" s="177">
        <v>211</v>
      </c>
      <c r="O782" s="177">
        <v>31</v>
      </c>
      <c r="P782" s="178">
        <v>237</v>
      </c>
    </row>
    <row r="783" spans="1:16" x14ac:dyDescent="0.3">
      <c r="A783" s="208">
        <v>25</v>
      </c>
      <c r="B783" s="176" t="s">
        <v>558</v>
      </c>
      <c r="C783" s="176">
        <v>25154</v>
      </c>
      <c r="D783" s="175" t="s">
        <v>572</v>
      </c>
      <c r="E783" s="172">
        <v>463</v>
      </c>
      <c r="F783" s="177">
        <v>120</v>
      </c>
      <c r="G783" s="177">
        <v>142</v>
      </c>
      <c r="H783" s="178">
        <v>201</v>
      </c>
      <c r="I783" s="172">
        <v>606</v>
      </c>
      <c r="J783" s="177">
        <v>218</v>
      </c>
      <c r="K783" s="177">
        <v>175</v>
      </c>
      <c r="L783" s="178">
        <v>213</v>
      </c>
      <c r="M783" s="172">
        <v>456</v>
      </c>
      <c r="N783" s="177">
        <v>121</v>
      </c>
      <c r="O783" s="177">
        <v>146</v>
      </c>
      <c r="P783" s="178">
        <v>189</v>
      </c>
    </row>
    <row r="784" spans="1:16" x14ac:dyDescent="0.3">
      <c r="A784" s="208">
        <v>5</v>
      </c>
      <c r="B784" s="176" t="s">
        <v>107</v>
      </c>
      <c r="C784" s="176">
        <v>5353</v>
      </c>
      <c r="D784" s="175" t="s">
        <v>165</v>
      </c>
      <c r="E784" s="172">
        <v>455</v>
      </c>
      <c r="F784" s="177">
        <v>152</v>
      </c>
      <c r="G784" s="177">
        <v>202</v>
      </c>
      <c r="H784" s="178">
        <v>101</v>
      </c>
      <c r="I784" s="172">
        <v>490</v>
      </c>
      <c r="J784" s="177">
        <v>165</v>
      </c>
      <c r="K784" s="177">
        <v>217</v>
      </c>
      <c r="L784" s="178">
        <v>108</v>
      </c>
      <c r="M784" s="172">
        <v>475</v>
      </c>
      <c r="N784" s="177">
        <v>156</v>
      </c>
      <c r="O784" s="177">
        <v>214</v>
      </c>
      <c r="P784" s="178">
        <v>105</v>
      </c>
    </row>
    <row r="785" spans="1:16" x14ac:dyDescent="0.3">
      <c r="A785" s="208">
        <v>52</v>
      </c>
      <c r="B785" s="176" t="s">
        <v>180</v>
      </c>
      <c r="C785" s="176">
        <v>52435</v>
      </c>
      <c r="D785" s="175" t="s">
        <v>835</v>
      </c>
      <c r="E785" s="172">
        <v>450</v>
      </c>
      <c r="F785" s="177">
        <v>187</v>
      </c>
      <c r="G785" s="177">
        <v>134</v>
      </c>
      <c r="H785" s="178">
        <v>129</v>
      </c>
      <c r="I785" s="172">
        <v>501</v>
      </c>
      <c r="J785" s="177">
        <v>196</v>
      </c>
      <c r="K785" s="177">
        <v>150</v>
      </c>
      <c r="L785" s="178">
        <v>155</v>
      </c>
      <c r="M785" s="172">
        <v>469</v>
      </c>
      <c r="N785" s="177">
        <v>199</v>
      </c>
      <c r="O785" s="177">
        <v>122</v>
      </c>
      <c r="P785" s="178">
        <v>148</v>
      </c>
    </row>
    <row r="786" spans="1:16" x14ac:dyDescent="0.3">
      <c r="A786" s="208">
        <v>27</v>
      </c>
      <c r="B786" s="176" t="s">
        <v>669</v>
      </c>
      <c r="C786" s="176">
        <v>27250</v>
      </c>
      <c r="D786" s="175" t="s">
        <v>683</v>
      </c>
      <c r="E786" s="172">
        <v>290</v>
      </c>
      <c r="F786" s="177">
        <v>141</v>
      </c>
      <c r="G786" s="177">
        <v>84</v>
      </c>
      <c r="H786" s="178">
        <v>65</v>
      </c>
      <c r="I786" s="172">
        <v>477</v>
      </c>
      <c r="J786" s="177">
        <v>200</v>
      </c>
      <c r="K786" s="177">
        <v>98</v>
      </c>
      <c r="L786" s="178">
        <v>179</v>
      </c>
      <c r="M786" s="172">
        <v>369</v>
      </c>
      <c r="N786" s="177">
        <v>200</v>
      </c>
      <c r="O786" s="177">
        <v>96</v>
      </c>
      <c r="P786" s="178">
        <v>73</v>
      </c>
    </row>
    <row r="787" spans="1:16" x14ac:dyDescent="0.3">
      <c r="A787" s="208">
        <v>13</v>
      </c>
      <c r="B787" s="176" t="s">
        <v>257</v>
      </c>
      <c r="C787" s="176">
        <v>13810</v>
      </c>
      <c r="D787" s="175" t="s">
        <v>299</v>
      </c>
      <c r="E787" s="172">
        <v>441</v>
      </c>
      <c r="F787" s="177">
        <v>342</v>
      </c>
      <c r="G787" s="177">
        <v>63</v>
      </c>
      <c r="H787" s="178">
        <v>36</v>
      </c>
      <c r="I787" s="172">
        <v>536</v>
      </c>
      <c r="J787" s="177">
        <v>368</v>
      </c>
      <c r="K787" s="177">
        <v>104</v>
      </c>
      <c r="L787" s="178">
        <v>64</v>
      </c>
      <c r="M787" s="172">
        <v>443</v>
      </c>
      <c r="N787" s="177">
        <v>361</v>
      </c>
      <c r="O787" s="177">
        <v>49</v>
      </c>
      <c r="P787" s="178">
        <v>33</v>
      </c>
    </row>
    <row r="788" spans="1:16" x14ac:dyDescent="0.3">
      <c r="A788" s="208">
        <v>73</v>
      </c>
      <c r="B788" s="176" t="s">
        <v>1016</v>
      </c>
      <c r="C788" s="176">
        <v>73043</v>
      </c>
      <c r="D788" s="175" t="s">
        <v>1021</v>
      </c>
      <c r="E788" s="172">
        <v>329</v>
      </c>
      <c r="F788" s="177">
        <v>168</v>
      </c>
      <c r="G788" s="177">
        <v>27</v>
      </c>
      <c r="H788" s="178">
        <v>134</v>
      </c>
      <c r="I788" s="172">
        <v>555</v>
      </c>
      <c r="J788" s="177">
        <v>281</v>
      </c>
      <c r="K788" s="177">
        <v>47</v>
      </c>
      <c r="L788" s="178">
        <v>227</v>
      </c>
      <c r="M788" s="172">
        <v>425</v>
      </c>
      <c r="N788" s="177">
        <v>192</v>
      </c>
      <c r="O788" s="177">
        <v>54</v>
      </c>
      <c r="P788" s="178">
        <v>179</v>
      </c>
    </row>
    <row r="789" spans="1:16" x14ac:dyDescent="0.3">
      <c r="A789" s="208">
        <v>19</v>
      </c>
      <c r="B789" s="176" t="s">
        <v>467</v>
      </c>
      <c r="C789" s="176">
        <v>19392</v>
      </c>
      <c r="D789" s="175" t="s">
        <v>481</v>
      </c>
      <c r="E789" s="172">
        <v>413</v>
      </c>
      <c r="F789" s="177">
        <v>213</v>
      </c>
      <c r="G789" s="177">
        <v>91</v>
      </c>
      <c r="H789" s="178">
        <v>109</v>
      </c>
      <c r="I789" s="172">
        <v>495</v>
      </c>
      <c r="J789" s="177">
        <v>241</v>
      </c>
      <c r="K789" s="177">
        <v>100</v>
      </c>
      <c r="L789" s="178">
        <v>154</v>
      </c>
      <c r="M789" s="172">
        <v>465</v>
      </c>
      <c r="N789" s="177">
        <v>222</v>
      </c>
      <c r="O789" s="177">
        <v>94</v>
      </c>
      <c r="P789" s="178">
        <v>149</v>
      </c>
    </row>
    <row r="790" spans="1:16" x14ac:dyDescent="0.3">
      <c r="A790" s="208">
        <v>68</v>
      </c>
      <c r="B790" s="176" t="s">
        <v>918</v>
      </c>
      <c r="C790" s="176">
        <v>68855</v>
      </c>
      <c r="D790" s="175" t="s">
        <v>989</v>
      </c>
      <c r="E790" s="172">
        <v>422</v>
      </c>
      <c r="F790" s="177">
        <v>128</v>
      </c>
      <c r="G790" s="177">
        <v>137</v>
      </c>
      <c r="H790" s="178">
        <v>157</v>
      </c>
      <c r="I790" s="172">
        <v>465</v>
      </c>
      <c r="J790" s="177">
        <v>129</v>
      </c>
      <c r="K790" s="177">
        <v>154</v>
      </c>
      <c r="L790" s="178">
        <v>182</v>
      </c>
      <c r="M790" s="172">
        <v>465</v>
      </c>
      <c r="N790" s="177">
        <v>129</v>
      </c>
      <c r="O790" s="177">
        <v>159</v>
      </c>
      <c r="P790" s="178">
        <v>177</v>
      </c>
    </row>
    <row r="791" spans="1:16" x14ac:dyDescent="0.3">
      <c r="A791" s="208">
        <v>15</v>
      </c>
      <c r="B791" s="176" t="s">
        <v>304</v>
      </c>
      <c r="C791" s="176">
        <v>15686</v>
      </c>
      <c r="D791" s="175" t="s">
        <v>388</v>
      </c>
      <c r="E791" s="172">
        <v>423</v>
      </c>
      <c r="F791" s="177">
        <v>126</v>
      </c>
      <c r="G791" s="177">
        <v>103</v>
      </c>
      <c r="H791" s="178">
        <v>194</v>
      </c>
      <c r="I791" s="172">
        <v>576</v>
      </c>
      <c r="J791" s="177">
        <v>228</v>
      </c>
      <c r="K791" s="177">
        <v>135</v>
      </c>
      <c r="L791" s="178">
        <v>213</v>
      </c>
      <c r="M791" s="172">
        <v>472</v>
      </c>
      <c r="N791" s="177">
        <v>126</v>
      </c>
      <c r="O791" s="177">
        <v>131</v>
      </c>
      <c r="P791" s="178">
        <v>215</v>
      </c>
    </row>
    <row r="792" spans="1:16" x14ac:dyDescent="0.3">
      <c r="A792" s="208">
        <v>68</v>
      </c>
      <c r="B792" s="176" t="s">
        <v>918</v>
      </c>
      <c r="C792" s="176">
        <v>68147</v>
      </c>
      <c r="D792" s="175" t="s">
        <v>925</v>
      </c>
      <c r="E792" s="172">
        <v>416</v>
      </c>
      <c r="F792" s="177">
        <v>129</v>
      </c>
      <c r="G792" s="177">
        <v>166</v>
      </c>
      <c r="H792" s="178">
        <v>121</v>
      </c>
      <c r="I792" s="172">
        <v>471</v>
      </c>
      <c r="J792" s="177">
        <v>138</v>
      </c>
      <c r="K792" s="177">
        <v>185</v>
      </c>
      <c r="L792" s="178">
        <v>148</v>
      </c>
      <c r="M792" s="172">
        <v>472</v>
      </c>
      <c r="N792" s="177">
        <v>140</v>
      </c>
      <c r="O792" s="177">
        <v>181</v>
      </c>
      <c r="P792" s="178">
        <v>151</v>
      </c>
    </row>
    <row r="793" spans="1:16" x14ac:dyDescent="0.3">
      <c r="A793" s="208">
        <v>15</v>
      </c>
      <c r="B793" s="176" t="s">
        <v>304</v>
      </c>
      <c r="C793" s="176">
        <v>15215</v>
      </c>
      <c r="D793" s="175" t="s">
        <v>326</v>
      </c>
      <c r="E793" s="172">
        <v>469</v>
      </c>
      <c r="F793" s="177">
        <v>69</v>
      </c>
      <c r="G793" s="177">
        <v>333</v>
      </c>
      <c r="H793" s="178">
        <v>67</v>
      </c>
      <c r="I793" s="172">
        <v>537</v>
      </c>
      <c r="J793" s="177">
        <v>121</v>
      </c>
      <c r="K793" s="177">
        <v>337</v>
      </c>
      <c r="L793" s="178">
        <v>79</v>
      </c>
      <c r="M793" s="172">
        <v>461</v>
      </c>
      <c r="N793" s="177">
        <v>68</v>
      </c>
      <c r="O793" s="177">
        <v>322</v>
      </c>
      <c r="P793" s="178">
        <v>71</v>
      </c>
    </row>
    <row r="794" spans="1:16" x14ac:dyDescent="0.3">
      <c r="A794" s="208">
        <v>41</v>
      </c>
      <c r="B794" s="176" t="s">
        <v>699</v>
      </c>
      <c r="C794" s="176">
        <v>41503</v>
      </c>
      <c r="D794" s="175" t="s">
        <v>718</v>
      </c>
      <c r="E794" s="172">
        <v>388</v>
      </c>
      <c r="F794" s="177">
        <v>166</v>
      </c>
      <c r="G794" s="177">
        <v>77</v>
      </c>
      <c r="H794" s="178">
        <v>145</v>
      </c>
      <c r="I794" s="172">
        <v>461</v>
      </c>
      <c r="J794" s="177">
        <v>180</v>
      </c>
      <c r="K794" s="177">
        <v>71</v>
      </c>
      <c r="L794" s="178">
        <v>210</v>
      </c>
      <c r="M794" s="172">
        <v>452</v>
      </c>
      <c r="N794" s="177">
        <v>177</v>
      </c>
      <c r="O794" s="177">
        <v>82</v>
      </c>
      <c r="P794" s="178">
        <v>193</v>
      </c>
    </row>
    <row r="795" spans="1:16" x14ac:dyDescent="0.3">
      <c r="A795" s="208">
        <v>13</v>
      </c>
      <c r="B795" s="176" t="s">
        <v>257</v>
      </c>
      <c r="C795" s="176">
        <v>13780</v>
      </c>
      <c r="D795" s="175" t="s">
        <v>298</v>
      </c>
      <c r="E795" s="172">
        <v>438</v>
      </c>
      <c r="F795" s="177">
        <v>215</v>
      </c>
      <c r="G795" s="177">
        <v>71</v>
      </c>
      <c r="H795" s="178">
        <v>152</v>
      </c>
      <c r="I795" s="172">
        <v>510</v>
      </c>
      <c r="J795" s="177">
        <v>255</v>
      </c>
      <c r="K795" s="177">
        <v>93</v>
      </c>
      <c r="L795" s="178">
        <v>162</v>
      </c>
      <c r="M795" s="172">
        <v>418</v>
      </c>
      <c r="N795" s="177">
        <v>222</v>
      </c>
      <c r="O795" s="177">
        <v>85</v>
      </c>
      <c r="P795" s="178">
        <v>111</v>
      </c>
    </row>
    <row r="796" spans="1:16" x14ac:dyDescent="0.3">
      <c r="A796" s="208">
        <v>54</v>
      </c>
      <c r="B796" s="176" t="s">
        <v>856</v>
      </c>
      <c r="C796" s="176">
        <v>54553</v>
      </c>
      <c r="D796" s="175" t="s">
        <v>884</v>
      </c>
      <c r="E796" s="172">
        <v>376</v>
      </c>
      <c r="F796" s="177">
        <v>193</v>
      </c>
      <c r="G796" s="177">
        <v>82</v>
      </c>
      <c r="H796" s="178">
        <v>101</v>
      </c>
      <c r="I796" s="172">
        <v>512</v>
      </c>
      <c r="J796" s="177">
        <v>211</v>
      </c>
      <c r="K796" s="177">
        <v>150</v>
      </c>
      <c r="L796" s="178">
        <v>151</v>
      </c>
      <c r="M796" s="172">
        <v>453</v>
      </c>
      <c r="N796" s="177">
        <v>189</v>
      </c>
      <c r="O796" s="177">
        <v>127</v>
      </c>
      <c r="P796" s="178">
        <v>137</v>
      </c>
    </row>
    <row r="797" spans="1:16" x14ac:dyDescent="0.3">
      <c r="A797" s="208">
        <v>5</v>
      </c>
      <c r="B797" s="176" t="s">
        <v>107</v>
      </c>
      <c r="C797" s="176">
        <v>5873</v>
      </c>
      <c r="D797" s="175" t="s">
        <v>227</v>
      </c>
      <c r="E797" s="172">
        <v>383</v>
      </c>
      <c r="F797" s="177">
        <v>202</v>
      </c>
      <c r="G797" s="177">
        <v>72</v>
      </c>
      <c r="H797" s="178">
        <v>109</v>
      </c>
      <c r="I797" s="172">
        <v>523</v>
      </c>
      <c r="J797" s="177">
        <v>219</v>
      </c>
      <c r="K797" s="177">
        <v>131</v>
      </c>
      <c r="L797" s="178">
        <v>173</v>
      </c>
      <c r="M797" s="172">
        <v>434</v>
      </c>
      <c r="N797" s="177">
        <v>214</v>
      </c>
      <c r="O797" s="177">
        <v>80</v>
      </c>
      <c r="P797" s="178">
        <v>140</v>
      </c>
    </row>
    <row r="798" spans="1:16" x14ac:dyDescent="0.3">
      <c r="A798" s="208">
        <v>54</v>
      </c>
      <c r="B798" s="176" t="s">
        <v>856</v>
      </c>
      <c r="C798" s="176">
        <v>54128</v>
      </c>
      <c r="D798" s="175" t="s">
        <v>863</v>
      </c>
      <c r="E798" s="172">
        <v>443</v>
      </c>
      <c r="F798" s="177">
        <v>296</v>
      </c>
      <c r="G798" s="177">
        <v>39</v>
      </c>
      <c r="H798" s="178">
        <v>108</v>
      </c>
      <c r="I798" s="172">
        <v>527</v>
      </c>
      <c r="J798" s="177">
        <v>326</v>
      </c>
      <c r="K798" s="177">
        <v>54</v>
      </c>
      <c r="L798" s="178">
        <v>147</v>
      </c>
      <c r="M798" s="172">
        <v>442</v>
      </c>
      <c r="N798" s="177">
        <v>264</v>
      </c>
      <c r="O798" s="177">
        <v>55</v>
      </c>
      <c r="P798" s="178">
        <v>123</v>
      </c>
    </row>
    <row r="799" spans="1:16" x14ac:dyDescent="0.3">
      <c r="A799" s="208">
        <v>23</v>
      </c>
      <c r="B799" s="176" t="s">
        <v>268</v>
      </c>
      <c r="C799" s="176">
        <v>23168</v>
      </c>
      <c r="D799" s="175" t="s">
        <v>534</v>
      </c>
      <c r="E799" s="172">
        <v>480</v>
      </c>
      <c r="F799" s="177">
        <v>204</v>
      </c>
      <c r="G799" s="177">
        <v>108</v>
      </c>
      <c r="H799" s="178">
        <v>168</v>
      </c>
      <c r="I799" s="172">
        <v>543</v>
      </c>
      <c r="J799" s="177">
        <v>214</v>
      </c>
      <c r="K799" s="177">
        <v>199</v>
      </c>
      <c r="L799" s="178">
        <v>130</v>
      </c>
      <c r="M799" s="172">
        <v>431</v>
      </c>
      <c r="N799" s="177">
        <v>213</v>
      </c>
      <c r="O799" s="177">
        <v>123</v>
      </c>
      <c r="P799" s="178">
        <v>95</v>
      </c>
    </row>
    <row r="800" spans="1:16" x14ac:dyDescent="0.3">
      <c r="A800" s="208">
        <v>41</v>
      </c>
      <c r="B800" s="176" t="s">
        <v>699</v>
      </c>
      <c r="C800" s="176">
        <v>41078</v>
      </c>
      <c r="D800" s="175" t="s">
        <v>706</v>
      </c>
      <c r="E800" s="172">
        <v>376</v>
      </c>
      <c r="F800" s="177">
        <v>174</v>
      </c>
      <c r="G800" s="177">
        <v>97</v>
      </c>
      <c r="H800" s="178">
        <v>105</v>
      </c>
      <c r="I800" s="172">
        <v>475</v>
      </c>
      <c r="J800" s="177">
        <v>252</v>
      </c>
      <c r="K800" s="177">
        <v>102</v>
      </c>
      <c r="L800" s="178">
        <v>121</v>
      </c>
      <c r="M800" s="172">
        <v>455</v>
      </c>
      <c r="N800" s="177">
        <v>250</v>
      </c>
      <c r="O800" s="177">
        <v>94</v>
      </c>
      <c r="P800" s="178">
        <v>111</v>
      </c>
    </row>
    <row r="801" spans="1:16" x14ac:dyDescent="0.3">
      <c r="A801" s="208">
        <v>25</v>
      </c>
      <c r="B801" s="176" t="s">
        <v>558</v>
      </c>
      <c r="C801" s="176">
        <v>25281</v>
      </c>
      <c r="D801" s="175" t="s">
        <v>585</v>
      </c>
      <c r="E801" s="172">
        <v>435</v>
      </c>
      <c r="F801" s="177">
        <v>144</v>
      </c>
      <c r="G801" s="177">
        <v>111</v>
      </c>
      <c r="H801" s="178">
        <v>180</v>
      </c>
      <c r="I801" s="172">
        <v>612</v>
      </c>
      <c r="J801" s="177">
        <v>293</v>
      </c>
      <c r="K801" s="177">
        <v>112</v>
      </c>
      <c r="L801" s="178">
        <v>207</v>
      </c>
      <c r="M801" s="172">
        <v>450</v>
      </c>
      <c r="N801" s="177">
        <v>150</v>
      </c>
      <c r="O801" s="177">
        <v>107</v>
      </c>
      <c r="P801" s="178">
        <v>193</v>
      </c>
    </row>
    <row r="802" spans="1:16" x14ac:dyDescent="0.3">
      <c r="A802" s="208">
        <v>25</v>
      </c>
      <c r="B802" s="176" t="s">
        <v>558</v>
      </c>
      <c r="C802" s="176">
        <v>25662</v>
      </c>
      <c r="D802" s="176" t="s">
        <v>633</v>
      </c>
      <c r="E802" s="172">
        <v>468</v>
      </c>
      <c r="F802" s="177">
        <v>141</v>
      </c>
      <c r="G802" s="177">
        <v>110</v>
      </c>
      <c r="H802" s="178">
        <v>217</v>
      </c>
      <c r="I802" s="172">
        <v>693</v>
      </c>
      <c r="J802" s="177">
        <v>357</v>
      </c>
      <c r="K802" s="177">
        <v>113</v>
      </c>
      <c r="L802" s="178">
        <v>223</v>
      </c>
      <c r="M802" s="172">
        <v>452</v>
      </c>
      <c r="N802" s="177">
        <v>144</v>
      </c>
      <c r="O802" s="177">
        <v>97</v>
      </c>
      <c r="P802" s="178">
        <v>211</v>
      </c>
    </row>
    <row r="803" spans="1:16" x14ac:dyDescent="0.3">
      <c r="A803" s="208">
        <v>52</v>
      </c>
      <c r="B803" s="176" t="s">
        <v>180</v>
      </c>
      <c r="C803" s="176">
        <v>52473</v>
      </c>
      <c r="D803" s="175" t="s">
        <v>613</v>
      </c>
      <c r="E803" s="172">
        <v>403</v>
      </c>
      <c r="F803" s="177">
        <v>201</v>
      </c>
      <c r="G803" s="177">
        <v>112</v>
      </c>
      <c r="H803" s="178">
        <v>90</v>
      </c>
      <c r="I803" s="172">
        <v>465</v>
      </c>
      <c r="J803" s="177">
        <v>216</v>
      </c>
      <c r="K803" s="177">
        <v>114</v>
      </c>
      <c r="L803" s="178">
        <v>135</v>
      </c>
      <c r="M803" s="172">
        <v>432</v>
      </c>
      <c r="N803" s="177">
        <v>213</v>
      </c>
      <c r="O803" s="177">
        <v>115</v>
      </c>
      <c r="P803" s="178">
        <v>104</v>
      </c>
    </row>
    <row r="804" spans="1:16" x14ac:dyDescent="0.3">
      <c r="A804" s="208">
        <v>15</v>
      </c>
      <c r="B804" s="176" t="s">
        <v>304</v>
      </c>
      <c r="C804" s="176">
        <v>15638</v>
      </c>
      <c r="D804" s="175" t="s">
        <v>380</v>
      </c>
      <c r="E804" s="172">
        <v>459</v>
      </c>
      <c r="F804" s="177">
        <v>119</v>
      </c>
      <c r="G804" s="177">
        <v>209</v>
      </c>
      <c r="H804" s="178">
        <v>131</v>
      </c>
      <c r="I804" s="172">
        <v>507</v>
      </c>
      <c r="J804" s="177">
        <v>134</v>
      </c>
      <c r="K804" s="177">
        <v>232</v>
      </c>
      <c r="L804" s="178">
        <v>141</v>
      </c>
      <c r="M804" s="172">
        <v>470</v>
      </c>
      <c r="N804" s="177">
        <v>111</v>
      </c>
      <c r="O804" s="177">
        <v>210</v>
      </c>
      <c r="P804" s="178">
        <v>149</v>
      </c>
    </row>
    <row r="805" spans="1:16" x14ac:dyDescent="0.3">
      <c r="A805" s="208">
        <v>54</v>
      </c>
      <c r="B805" s="176" t="s">
        <v>856</v>
      </c>
      <c r="C805" s="176">
        <v>54520</v>
      </c>
      <c r="D805" s="175" t="s">
        <v>883</v>
      </c>
      <c r="E805" s="172">
        <v>441</v>
      </c>
      <c r="F805" s="177">
        <v>149</v>
      </c>
      <c r="G805" s="177">
        <v>206</v>
      </c>
      <c r="H805" s="178">
        <v>86</v>
      </c>
      <c r="I805" s="172">
        <v>494</v>
      </c>
      <c r="J805" s="177">
        <v>162</v>
      </c>
      <c r="K805" s="177">
        <v>237</v>
      </c>
      <c r="L805" s="178">
        <v>95</v>
      </c>
      <c r="M805" s="172">
        <v>455</v>
      </c>
      <c r="N805" s="177">
        <v>135</v>
      </c>
      <c r="O805" s="177">
        <v>231</v>
      </c>
      <c r="P805" s="178">
        <v>89</v>
      </c>
    </row>
    <row r="806" spans="1:16" x14ac:dyDescent="0.3">
      <c r="A806" s="208">
        <v>81</v>
      </c>
      <c r="B806" s="176" t="s">
        <v>1098</v>
      </c>
      <c r="C806" s="176">
        <v>81220</v>
      </c>
      <c r="D806" s="175" t="s">
        <v>1100</v>
      </c>
      <c r="E806" s="172">
        <v>317</v>
      </c>
      <c r="F806" s="177">
        <v>118</v>
      </c>
      <c r="G806" s="177">
        <v>63</v>
      </c>
      <c r="H806" s="178">
        <v>136</v>
      </c>
      <c r="I806" s="172">
        <v>465</v>
      </c>
      <c r="J806" s="177">
        <v>123</v>
      </c>
      <c r="K806" s="177">
        <v>119</v>
      </c>
      <c r="L806" s="178">
        <v>223</v>
      </c>
      <c r="M806" s="172">
        <v>426</v>
      </c>
      <c r="N806" s="177">
        <v>119</v>
      </c>
      <c r="O806" s="177">
        <v>119</v>
      </c>
      <c r="P806" s="178">
        <v>188</v>
      </c>
    </row>
    <row r="807" spans="1:16" x14ac:dyDescent="0.3">
      <c r="A807" s="208">
        <v>15</v>
      </c>
      <c r="B807" s="176" t="s">
        <v>304</v>
      </c>
      <c r="C807" s="176">
        <v>15667</v>
      </c>
      <c r="D807" s="175" t="s">
        <v>384</v>
      </c>
      <c r="E807" s="172">
        <v>464</v>
      </c>
      <c r="F807" s="177">
        <v>157</v>
      </c>
      <c r="G807" s="177">
        <v>193</v>
      </c>
      <c r="H807" s="178">
        <v>114</v>
      </c>
      <c r="I807" s="172">
        <v>609</v>
      </c>
      <c r="J807" s="177">
        <v>262</v>
      </c>
      <c r="K807" s="177">
        <v>219</v>
      </c>
      <c r="L807" s="178">
        <v>128</v>
      </c>
      <c r="M807" s="172">
        <v>451</v>
      </c>
      <c r="N807" s="177">
        <v>147</v>
      </c>
      <c r="O807" s="177">
        <v>186</v>
      </c>
      <c r="P807" s="178">
        <v>118</v>
      </c>
    </row>
    <row r="808" spans="1:16" x14ac:dyDescent="0.3">
      <c r="A808" s="208">
        <v>41</v>
      </c>
      <c r="B808" s="176" t="s">
        <v>699</v>
      </c>
      <c r="C808" s="176">
        <v>41530</v>
      </c>
      <c r="D808" s="175" t="s">
        <v>440</v>
      </c>
      <c r="E808" s="172">
        <v>425</v>
      </c>
      <c r="F808" s="177">
        <v>190</v>
      </c>
      <c r="G808" s="177">
        <v>47</v>
      </c>
      <c r="H808" s="178">
        <v>188</v>
      </c>
      <c r="I808" s="172">
        <v>474</v>
      </c>
      <c r="J808" s="177">
        <v>223</v>
      </c>
      <c r="K808" s="177">
        <v>55</v>
      </c>
      <c r="L808" s="178">
        <v>196</v>
      </c>
      <c r="M808" s="172">
        <v>447</v>
      </c>
      <c r="N808" s="177">
        <v>209</v>
      </c>
      <c r="O808" s="177">
        <v>55</v>
      </c>
      <c r="P808" s="178">
        <v>183</v>
      </c>
    </row>
    <row r="809" spans="1:16" x14ac:dyDescent="0.3">
      <c r="A809" s="208">
        <v>73</v>
      </c>
      <c r="B809" s="176" t="s">
        <v>1016</v>
      </c>
      <c r="C809" s="176">
        <v>73854</v>
      </c>
      <c r="D809" s="175" t="s">
        <v>1058</v>
      </c>
      <c r="E809" s="172">
        <v>417</v>
      </c>
      <c r="F809" s="177">
        <v>107</v>
      </c>
      <c r="G809" s="177">
        <v>222</v>
      </c>
      <c r="H809" s="178">
        <v>88</v>
      </c>
      <c r="I809" s="172">
        <v>498</v>
      </c>
      <c r="J809" s="177">
        <v>133</v>
      </c>
      <c r="K809" s="177">
        <v>248</v>
      </c>
      <c r="L809" s="178">
        <v>117</v>
      </c>
      <c r="M809" s="172">
        <v>448</v>
      </c>
      <c r="N809" s="177">
        <v>113</v>
      </c>
      <c r="O809" s="177">
        <v>230</v>
      </c>
      <c r="P809" s="178">
        <v>105</v>
      </c>
    </row>
    <row r="810" spans="1:16" x14ac:dyDescent="0.3">
      <c r="A810" s="208">
        <v>13</v>
      </c>
      <c r="B810" s="176" t="s">
        <v>257</v>
      </c>
      <c r="C810" s="176">
        <v>13300</v>
      </c>
      <c r="D810" s="175" t="s">
        <v>273</v>
      </c>
      <c r="E810" s="172">
        <v>380</v>
      </c>
      <c r="F810" s="177">
        <v>230</v>
      </c>
      <c r="G810" s="177">
        <v>35</v>
      </c>
      <c r="H810" s="178">
        <v>115</v>
      </c>
      <c r="I810" s="172">
        <v>466</v>
      </c>
      <c r="J810" s="177">
        <v>244</v>
      </c>
      <c r="K810" s="177">
        <v>45</v>
      </c>
      <c r="L810" s="178">
        <v>177</v>
      </c>
      <c r="M810" s="172">
        <v>414</v>
      </c>
      <c r="N810" s="177">
        <v>241</v>
      </c>
      <c r="O810" s="177">
        <v>40</v>
      </c>
      <c r="P810" s="178">
        <v>133</v>
      </c>
    </row>
    <row r="811" spans="1:16" x14ac:dyDescent="0.3">
      <c r="A811" s="208">
        <v>68</v>
      </c>
      <c r="B811" s="176" t="s">
        <v>918</v>
      </c>
      <c r="C811" s="176">
        <v>68549</v>
      </c>
      <c r="D811" s="175" t="s">
        <v>971</v>
      </c>
      <c r="E811" s="172">
        <v>422</v>
      </c>
      <c r="F811" s="177">
        <v>95</v>
      </c>
      <c r="G811" s="177">
        <v>209</v>
      </c>
      <c r="H811" s="178">
        <v>118</v>
      </c>
      <c r="I811" s="172">
        <v>460</v>
      </c>
      <c r="J811" s="177">
        <v>98</v>
      </c>
      <c r="K811" s="177">
        <v>228</v>
      </c>
      <c r="L811" s="178">
        <v>134</v>
      </c>
      <c r="M811" s="172">
        <v>458</v>
      </c>
      <c r="N811" s="177">
        <v>101</v>
      </c>
      <c r="O811" s="177">
        <v>223</v>
      </c>
      <c r="P811" s="178">
        <v>134</v>
      </c>
    </row>
    <row r="812" spans="1:16" x14ac:dyDescent="0.3">
      <c r="A812" s="208">
        <v>25</v>
      </c>
      <c r="B812" s="176" t="s">
        <v>558</v>
      </c>
      <c r="C812" s="176">
        <v>25535</v>
      </c>
      <c r="D812" s="175" t="s">
        <v>622</v>
      </c>
      <c r="E812" s="172">
        <v>442</v>
      </c>
      <c r="F812" s="177">
        <v>195</v>
      </c>
      <c r="G812" s="177">
        <v>112</v>
      </c>
      <c r="H812" s="178">
        <v>135</v>
      </c>
      <c r="I812" s="172">
        <v>459</v>
      </c>
      <c r="J812" s="177">
        <v>200</v>
      </c>
      <c r="K812" s="177">
        <v>107</v>
      </c>
      <c r="L812" s="178">
        <v>152</v>
      </c>
      <c r="M812" s="172">
        <v>452</v>
      </c>
      <c r="N812" s="177">
        <v>200</v>
      </c>
      <c r="O812" s="177">
        <v>104</v>
      </c>
      <c r="P812" s="178">
        <v>148</v>
      </c>
    </row>
    <row r="813" spans="1:16" x14ac:dyDescent="0.3">
      <c r="A813" s="208">
        <v>54</v>
      </c>
      <c r="B813" s="176" t="s">
        <v>856</v>
      </c>
      <c r="C813" s="176">
        <v>54099</v>
      </c>
      <c r="D813" s="175" t="s">
        <v>860</v>
      </c>
      <c r="E813" s="172">
        <v>496</v>
      </c>
      <c r="F813" s="177">
        <v>182</v>
      </c>
      <c r="G813" s="177">
        <v>225</v>
      </c>
      <c r="H813" s="178">
        <v>89</v>
      </c>
      <c r="I813" s="172">
        <v>539</v>
      </c>
      <c r="J813" s="177">
        <v>193</v>
      </c>
      <c r="K813" s="177">
        <v>223</v>
      </c>
      <c r="L813" s="178">
        <v>123</v>
      </c>
      <c r="M813" s="172">
        <v>452</v>
      </c>
      <c r="N813" s="177">
        <v>161</v>
      </c>
      <c r="O813" s="177">
        <v>171</v>
      </c>
      <c r="P813" s="178">
        <v>120</v>
      </c>
    </row>
    <row r="814" spans="1:16" x14ac:dyDescent="0.3">
      <c r="A814" s="208">
        <v>54</v>
      </c>
      <c r="B814" s="176" t="s">
        <v>856</v>
      </c>
      <c r="C814" s="176">
        <v>54239</v>
      </c>
      <c r="D814" s="175" t="s">
        <v>868</v>
      </c>
      <c r="E814" s="172">
        <v>422</v>
      </c>
      <c r="F814" s="177">
        <v>182</v>
      </c>
      <c r="G814" s="177">
        <v>177</v>
      </c>
      <c r="H814" s="178">
        <v>63</v>
      </c>
      <c r="I814" s="172">
        <v>483</v>
      </c>
      <c r="J814" s="177">
        <v>188</v>
      </c>
      <c r="K814" s="177">
        <v>184</v>
      </c>
      <c r="L814" s="178">
        <v>111</v>
      </c>
      <c r="M814" s="172">
        <v>453</v>
      </c>
      <c r="N814" s="177">
        <v>166</v>
      </c>
      <c r="O814" s="177">
        <v>178</v>
      </c>
      <c r="P814" s="178">
        <v>109</v>
      </c>
    </row>
    <row r="815" spans="1:16" x14ac:dyDescent="0.3">
      <c r="A815" s="208">
        <v>73</v>
      </c>
      <c r="B815" s="176" t="s">
        <v>1016</v>
      </c>
      <c r="C815" s="176">
        <v>73270</v>
      </c>
      <c r="D815" s="175" t="s">
        <v>1033</v>
      </c>
      <c r="E815" s="172">
        <v>454</v>
      </c>
      <c r="F815" s="177">
        <v>164</v>
      </c>
      <c r="G815" s="177">
        <v>185</v>
      </c>
      <c r="H815" s="178">
        <v>105</v>
      </c>
      <c r="I815" s="172">
        <v>500</v>
      </c>
      <c r="J815" s="177">
        <v>220</v>
      </c>
      <c r="K815" s="177">
        <v>169</v>
      </c>
      <c r="L815" s="178">
        <v>111</v>
      </c>
      <c r="M815" s="172">
        <v>456</v>
      </c>
      <c r="N815" s="177">
        <v>170</v>
      </c>
      <c r="O815" s="177">
        <v>174</v>
      </c>
      <c r="P815" s="178">
        <v>112</v>
      </c>
    </row>
    <row r="816" spans="1:16" x14ac:dyDescent="0.3">
      <c r="A816" s="208">
        <v>52</v>
      </c>
      <c r="B816" s="176" t="s">
        <v>180</v>
      </c>
      <c r="C816" s="176">
        <v>52210</v>
      </c>
      <c r="D816" s="175" t="s">
        <v>811</v>
      </c>
      <c r="E816" s="172">
        <v>412</v>
      </c>
      <c r="F816" s="177">
        <v>124</v>
      </c>
      <c r="G816" s="177">
        <v>113</v>
      </c>
      <c r="H816" s="178">
        <v>175</v>
      </c>
      <c r="I816" s="172">
        <v>448</v>
      </c>
      <c r="J816" s="177">
        <v>131</v>
      </c>
      <c r="K816" s="177">
        <v>105</v>
      </c>
      <c r="L816" s="178">
        <v>212</v>
      </c>
      <c r="M816" s="172">
        <v>455</v>
      </c>
      <c r="N816" s="177">
        <v>132</v>
      </c>
      <c r="O816" s="177">
        <v>110</v>
      </c>
      <c r="P816" s="178">
        <v>213</v>
      </c>
    </row>
    <row r="817" spans="1:16" x14ac:dyDescent="0.3">
      <c r="A817" s="208">
        <v>5</v>
      </c>
      <c r="B817" s="176" t="s">
        <v>107</v>
      </c>
      <c r="C817" s="176">
        <v>5055</v>
      </c>
      <c r="D817" s="175" t="s">
        <v>122</v>
      </c>
      <c r="E817" s="172">
        <v>463</v>
      </c>
      <c r="F817" s="177">
        <v>235</v>
      </c>
      <c r="G817" s="177">
        <v>106</v>
      </c>
      <c r="H817" s="178">
        <v>122</v>
      </c>
      <c r="I817" s="172">
        <v>492</v>
      </c>
      <c r="J817" s="177">
        <v>249</v>
      </c>
      <c r="K817" s="177">
        <v>96</v>
      </c>
      <c r="L817" s="178">
        <v>147</v>
      </c>
      <c r="M817" s="172">
        <v>430</v>
      </c>
      <c r="N817" s="177">
        <v>209</v>
      </c>
      <c r="O817" s="177">
        <v>98</v>
      </c>
      <c r="P817" s="178">
        <v>123</v>
      </c>
    </row>
    <row r="818" spans="1:16" x14ac:dyDescent="0.3">
      <c r="A818" s="208">
        <v>18</v>
      </c>
      <c r="B818" s="176" t="s">
        <v>451</v>
      </c>
      <c r="C818" s="176">
        <v>18205</v>
      </c>
      <c r="D818" s="175" t="s">
        <v>456</v>
      </c>
      <c r="E818" s="172">
        <v>398</v>
      </c>
      <c r="F818" s="177">
        <v>192</v>
      </c>
      <c r="G818" s="177">
        <v>99</v>
      </c>
      <c r="H818" s="178">
        <v>107</v>
      </c>
      <c r="I818" s="172">
        <v>502</v>
      </c>
      <c r="J818" s="177">
        <v>193</v>
      </c>
      <c r="K818" s="177">
        <v>165</v>
      </c>
      <c r="L818" s="178">
        <v>144</v>
      </c>
      <c r="M818" s="172">
        <v>450</v>
      </c>
      <c r="N818" s="177">
        <v>193</v>
      </c>
      <c r="O818" s="177">
        <v>116</v>
      </c>
      <c r="P818" s="178">
        <v>141</v>
      </c>
    </row>
    <row r="819" spans="1:16" x14ac:dyDescent="0.3">
      <c r="A819" s="208">
        <v>5</v>
      </c>
      <c r="B819" s="176" t="s">
        <v>107</v>
      </c>
      <c r="C819" s="176">
        <v>5306</v>
      </c>
      <c r="D819" s="175" t="s">
        <v>157</v>
      </c>
      <c r="E819" s="172">
        <v>411</v>
      </c>
      <c r="F819" s="177">
        <v>160</v>
      </c>
      <c r="G819" s="177">
        <v>173</v>
      </c>
      <c r="H819" s="178">
        <v>78</v>
      </c>
      <c r="I819" s="172">
        <v>489</v>
      </c>
      <c r="J819" s="177">
        <v>175</v>
      </c>
      <c r="K819" s="177">
        <v>196</v>
      </c>
      <c r="L819" s="178">
        <v>118</v>
      </c>
      <c r="M819" s="172">
        <v>427</v>
      </c>
      <c r="N819" s="177">
        <v>143</v>
      </c>
      <c r="O819" s="177">
        <v>189</v>
      </c>
      <c r="P819" s="178">
        <v>95</v>
      </c>
    </row>
    <row r="820" spans="1:16" x14ac:dyDescent="0.3">
      <c r="A820" s="208">
        <v>41</v>
      </c>
      <c r="B820" s="176" t="s">
        <v>699</v>
      </c>
      <c r="C820" s="176">
        <v>41660</v>
      </c>
      <c r="D820" s="175" t="s">
        <v>724</v>
      </c>
      <c r="E820" s="172">
        <v>407</v>
      </c>
      <c r="F820" s="177">
        <v>183</v>
      </c>
      <c r="G820" s="177">
        <v>40</v>
      </c>
      <c r="H820" s="178">
        <v>184</v>
      </c>
      <c r="I820" s="172">
        <v>462</v>
      </c>
      <c r="J820" s="177">
        <v>194</v>
      </c>
      <c r="K820" s="177">
        <v>46</v>
      </c>
      <c r="L820" s="178">
        <v>222</v>
      </c>
      <c r="M820" s="172">
        <v>437</v>
      </c>
      <c r="N820" s="177">
        <v>182</v>
      </c>
      <c r="O820" s="177">
        <v>45</v>
      </c>
      <c r="P820" s="178">
        <v>210</v>
      </c>
    </row>
    <row r="821" spans="1:16" x14ac:dyDescent="0.3">
      <c r="A821" s="208">
        <v>25</v>
      </c>
      <c r="B821" s="176" t="s">
        <v>558</v>
      </c>
      <c r="C821" s="176">
        <v>25898</v>
      </c>
      <c r="D821" s="175" t="s">
        <v>667</v>
      </c>
      <c r="E821" s="172">
        <v>419</v>
      </c>
      <c r="F821" s="177">
        <v>109</v>
      </c>
      <c r="G821" s="177">
        <v>214</v>
      </c>
      <c r="H821" s="178">
        <v>96</v>
      </c>
      <c r="I821" s="172">
        <v>447</v>
      </c>
      <c r="J821" s="177">
        <v>114</v>
      </c>
      <c r="K821" s="177">
        <v>229</v>
      </c>
      <c r="L821" s="178">
        <v>104</v>
      </c>
      <c r="M821" s="172">
        <v>451</v>
      </c>
      <c r="N821" s="177">
        <v>114</v>
      </c>
      <c r="O821" s="177">
        <v>230</v>
      </c>
      <c r="P821" s="178">
        <v>107</v>
      </c>
    </row>
    <row r="822" spans="1:16" x14ac:dyDescent="0.3">
      <c r="A822" s="208">
        <v>52</v>
      </c>
      <c r="B822" s="176" t="s">
        <v>180</v>
      </c>
      <c r="C822" s="176">
        <v>52287</v>
      </c>
      <c r="D822" s="175" t="s">
        <v>820</v>
      </c>
      <c r="E822" s="172">
        <v>380</v>
      </c>
      <c r="F822" s="177">
        <v>157</v>
      </c>
      <c r="G822" s="177">
        <v>77</v>
      </c>
      <c r="H822" s="178">
        <v>146</v>
      </c>
      <c r="I822" s="172">
        <v>429</v>
      </c>
      <c r="J822" s="177">
        <v>152</v>
      </c>
      <c r="K822" s="177">
        <v>74</v>
      </c>
      <c r="L822" s="178">
        <v>203</v>
      </c>
      <c r="M822" s="172">
        <v>439</v>
      </c>
      <c r="N822" s="177">
        <v>158</v>
      </c>
      <c r="O822" s="177">
        <v>87</v>
      </c>
      <c r="P822" s="178">
        <v>194</v>
      </c>
    </row>
    <row r="823" spans="1:16" x14ac:dyDescent="0.3">
      <c r="A823" s="208">
        <v>25</v>
      </c>
      <c r="B823" s="176" t="s">
        <v>558</v>
      </c>
      <c r="C823" s="176">
        <v>25426</v>
      </c>
      <c r="D823" s="175" t="s">
        <v>609</v>
      </c>
      <c r="E823" s="172">
        <v>427</v>
      </c>
      <c r="F823" s="177">
        <v>111</v>
      </c>
      <c r="G823" s="177">
        <v>162</v>
      </c>
      <c r="H823" s="178">
        <v>154</v>
      </c>
      <c r="I823" s="172">
        <v>554</v>
      </c>
      <c r="J823" s="177">
        <v>222</v>
      </c>
      <c r="K823" s="177">
        <v>166</v>
      </c>
      <c r="L823" s="178">
        <v>166</v>
      </c>
      <c r="M823" s="172">
        <v>444</v>
      </c>
      <c r="N823" s="177">
        <v>122</v>
      </c>
      <c r="O823" s="177">
        <v>159</v>
      </c>
      <c r="P823" s="178">
        <v>163</v>
      </c>
    </row>
    <row r="824" spans="1:16" x14ac:dyDescent="0.3">
      <c r="A824" s="208">
        <v>47</v>
      </c>
      <c r="B824" s="176" t="s">
        <v>748</v>
      </c>
      <c r="C824" s="176">
        <v>47798</v>
      </c>
      <c r="D824" s="175" t="s">
        <v>774</v>
      </c>
      <c r="E824" s="172">
        <v>503</v>
      </c>
      <c r="F824" s="177">
        <v>276</v>
      </c>
      <c r="G824" s="177">
        <v>118</v>
      </c>
      <c r="H824" s="178">
        <v>109</v>
      </c>
      <c r="I824" s="172">
        <v>580</v>
      </c>
      <c r="J824" s="177">
        <v>305</v>
      </c>
      <c r="K824" s="177">
        <v>155</v>
      </c>
      <c r="L824" s="178">
        <v>120</v>
      </c>
      <c r="M824" s="172">
        <v>433</v>
      </c>
      <c r="N824" s="177">
        <v>230</v>
      </c>
      <c r="O824" s="177">
        <v>96</v>
      </c>
      <c r="P824" s="178">
        <v>107</v>
      </c>
    </row>
    <row r="825" spans="1:16" x14ac:dyDescent="0.3">
      <c r="A825" s="208">
        <v>52</v>
      </c>
      <c r="B825" s="176" t="s">
        <v>180</v>
      </c>
      <c r="C825" s="176">
        <v>52320</v>
      </c>
      <c r="D825" s="175" t="s">
        <v>822</v>
      </c>
      <c r="E825" s="172">
        <v>387</v>
      </c>
      <c r="F825" s="177">
        <v>190</v>
      </c>
      <c r="G825" s="177">
        <v>33</v>
      </c>
      <c r="H825" s="178">
        <v>164</v>
      </c>
      <c r="I825" s="172">
        <v>459</v>
      </c>
      <c r="J825" s="177">
        <v>198</v>
      </c>
      <c r="K825" s="177">
        <v>54</v>
      </c>
      <c r="L825" s="178">
        <v>207</v>
      </c>
      <c r="M825" s="172">
        <v>435</v>
      </c>
      <c r="N825" s="177">
        <v>195</v>
      </c>
      <c r="O825" s="177">
        <v>43</v>
      </c>
      <c r="P825" s="178">
        <v>197</v>
      </c>
    </row>
    <row r="826" spans="1:16" x14ac:dyDescent="0.3">
      <c r="A826" s="208">
        <v>13</v>
      </c>
      <c r="B826" s="176" t="s">
        <v>257</v>
      </c>
      <c r="C826" s="176">
        <v>13042</v>
      </c>
      <c r="D826" s="175" t="s">
        <v>261</v>
      </c>
      <c r="E826" s="172">
        <v>346</v>
      </c>
      <c r="F826" s="177">
        <v>168</v>
      </c>
      <c r="G826" s="177">
        <v>102</v>
      </c>
      <c r="H826" s="178">
        <v>76</v>
      </c>
      <c r="I826" s="172">
        <v>491</v>
      </c>
      <c r="J826" s="177">
        <v>177</v>
      </c>
      <c r="K826" s="177">
        <v>199</v>
      </c>
      <c r="L826" s="178">
        <v>115</v>
      </c>
      <c r="M826" s="172">
        <v>409</v>
      </c>
      <c r="N826" s="177">
        <v>173</v>
      </c>
      <c r="O826" s="177">
        <v>155</v>
      </c>
      <c r="P826" s="178">
        <v>81</v>
      </c>
    </row>
    <row r="827" spans="1:16" x14ac:dyDescent="0.3">
      <c r="A827" s="208">
        <v>68</v>
      </c>
      <c r="B827" s="176" t="s">
        <v>918</v>
      </c>
      <c r="C827" s="176">
        <v>68327</v>
      </c>
      <c r="D827" s="175" t="s">
        <v>951</v>
      </c>
      <c r="E827" s="172">
        <v>409</v>
      </c>
      <c r="F827" s="177">
        <v>89</v>
      </c>
      <c r="G827" s="177">
        <v>225</v>
      </c>
      <c r="H827" s="178">
        <v>95</v>
      </c>
      <c r="I827" s="172">
        <v>445</v>
      </c>
      <c r="J827" s="177">
        <v>87</v>
      </c>
      <c r="K827" s="177">
        <v>234</v>
      </c>
      <c r="L827" s="178">
        <v>124</v>
      </c>
      <c r="M827" s="172">
        <v>431</v>
      </c>
      <c r="N827" s="177">
        <v>91</v>
      </c>
      <c r="O827" s="177">
        <v>228</v>
      </c>
      <c r="P827" s="178">
        <v>112</v>
      </c>
    </row>
    <row r="828" spans="1:16" x14ac:dyDescent="0.3">
      <c r="A828" s="208">
        <v>25</v>
      </c>
      <c r="B828" s="176" t="s">
        <v>558</v>
      </c>
      <c r="C828" s="176">
        <v>25845</v>
      </c>
      <c r="D828" s="175" t="s">
        <v>658</v>
      </c>
      <c r="E828" s="172">
        <v>438</v>
      </c>
      <c r="F828" s="177">
        <v>127</v>
      </c>
      <c r="G828" s="177">
        <v>116</v>
      </c>
      <c r="H828" s="178">
        <v>195</v>
      </c>
      <c r="I828" s="172">
        <v>457</v>
      </c>
      <c r="J828" s="177">
        <v>116</v>
      </c>
      <c r="K828" s="177">
        <v>120</v>
      </c>
      <c r="L828" s="178">
        <v>221</v>
      </c>
      <c r="M828" s="172">
        <v>428</v>
      </c>
      <c r="N828" s="177">
        <v>108</v>
      </c>
      <c r="O828" s="177">
        <v>112</v>
      </c>
      <c r="P828" s="178">
        <v>208</v>
      </c>
    </row>
    <row r="829" spans="1:16" x14ac:dyDescent="0.3">
      <c r="A829" s="208">
        <v>25</v>
      </c>
      <c r="B829" s="176" t="s">
        <v>558</v>
      </c>
      <c r="C829" s="176">
        <v>25592</v>
      </c>
      <c r="D829" s="175" t="s">
        <v>625</v>
      </c>
      <c r="E829" s="172">
        <v>424</v>
      </c>
      <c r="F829" s="177">
        <v>103</v>
      </c>
      <c r="G829" s="177">
        <v>202</v>
      </c>
      <c r="H829" s="178">
        <v>119</v>
      </c>
      <c r="I829" s="172">
        <v>536</v>
      </c>
      <c r="J829" s="177">
        <v>206</v>
      </c>
      <c r="K829" s="177">
        <v>208</v>
      </c>
      <c r="L829" s="178">
        <v>122</v>
      </c>
      <c r="M829" s="172">
        <v>440</v>
      </c>
      <c r="N829" s="177">
        <v>111</v>
      </c>
      <c r="O829" s="177">
        <v>208</v>
      </c>
      <c r="P829" s="178">
        <v>121</v>
      </c>
    </row>
    <row r="830" spans="1:16" x14ac:dyDescent="0.3">
      <c r="A830" s="208">
        <v>47</v>
      </c>
      <c r="B830" s="176" t="s">
        <v>748</v>
      </c>
      <c r="C830" s="176">
        <v>47720</v>
      </c>
      <c r="D830" s="175" t="s">
        <v>772</v>
      </c>
      <c r="E830" s="172">
        <v>352</v>
      </c>
      <c r="F830" s="177">
        <v>190</v>
      </c>
      <c r="G830" s="177">
        <v>62</v>
      </c>
      <c r="H830" s="178">
        <v>100</v>
      </c>
      <c r="I830" s="172">
        <v>460</v>
      </c>
      <c r="J830" s="177">
        <v>213</v>
      </c>
      <c r="K830" s="177">
        <v>92</v>
      </c>
      <c r="L830" s="178">
        <v>155</v>
      </c>
      <c r="M830" s="172">
        <v>366</v>
      </c>
      <c r="N830" s="177">
        <v>200</v>
      </c>
      <c r="O830" s="177">
        <v>84</v>
      </c>
      <c r="P830" s="178">
        <v>82</v>
      </c>
    </row>
    <row r="831" spans="1:16" x14ac:dyDescent="0.3">
      <c r="A831" s="208">
        <v>41</v>
      </c>
      <c r="B831" s="176" t="s">
        <v>699</v>
      </c>
      <c r="C831" s="176">
        <v>41801</v>
      </c>
      <c r="D831" s="175" t="s">
        <v>730</v>
      </c>
      <c r="E831" s="172">
        <v>407</v>
      </c>
      <c r="F831" s="177">
        <v>157</v>
      </c>
      <c r="G831" s="177">
        <v>83</v>
      </c>
      <c r="H831" s="178">
        <v>167</v>
      </c>
      <c r="I831" s="172">
        <v>445</v>
      </c>
      <c r="J831" s="177">
        <v>148</v>
      </c>
      <c r="K831" s="177">
        <v>113</v>
      </c>
      <c r="L831" s="178">
        <v>184</v>
      </c>
      <c r="M831" s="172">
        <v>426</v>
      </c>
      <c r="N831" s="177">
        <v>149</v>
      </c>
      <c r="O831" s="177">
        <v>105</v>
      </c>
      <c r="P831" s="178">
        <v>172</v>
      </c>
    </row>
    <row r="832" spans="1:16" x14ac:dyDescent="0.3">
      <c r="A832" s="208">
        <v>54</v>
      </c>
      <c r="B832" s="176" t="s">
        <v>856</v>
      </c>
      <c r="C832" s="176">
        <v>54051</v>
      </c>
      <c r="D832" s="175" t="s">
        <v>859</v>
      </c>
      <c r="E832" s="172">
        <v>434</v>
      </c>
      <c r="F832" s="177">
        <v>275</v>
      </c>
      <c r="G832" s="177">
        <v>67</v>
      </c>
      <c r="H832" s="178">
        <v>92</v>
      </c>
      <c r="I832" s="172">
        <v>502</v>
      </c>
      <c r="J832" s="177">
        <v>267</v>
      </c>
      <c r="K832" s="177">
        <v>115</v>
      </c>
      <c r="L832" s="178">
        <v>120</v>
      </c>
      <c r="M832" s="172">
        <v>432</v>
      </c>
      <c r="N832" s="177">
        <v>240</v>
      </c>
      <c r="O832" s="177">
        <v>77</v>
      </c>
      <c r="P832" s="178">
        <v>115</v>
      </c>
    </row>
    <row r="833" spans="1:16" x14ac:dyDescent="0.3">
      <c r="A833" s="208">
        <v>52</v>
      </c>
      <c r="B833" s="176" t="s">
        <v>180</v>
      </c>
      <c r="C833" s="176">
        <v>52411</v>
      </c>
      <c r="D833" s="175" t="s">
        <v>832</v>
      </c>
      <c r="E833" s="172">
        <v>411</v>
      </c>
      <c r="F833" s="177">
        <v>173</v>
      </c>
      <c r="G833" s="177">
        <v>53</v>
      </c>
      <c r="H833" s="178">
        <v>185</v>
      </c>
      <c r="I833" s="172">
        <v>436</v>
      </c>
      <c r="J833" s="177">
        <v>179</v>
      </c>
      <c r="K833" s="177">
        <v>53</v>
      </c>
      <c r="L833" s="178">
        <v>204</v>
      </c>
      <c r="M833" s="172">
        <v>416</v>
      </c>
      <c r="N833" s="177">
        <v>180</v>
      </c>
      <c r="O833" s="177">
        <v>52</v>
      </c>
      <c r="P833" s="178">
        <v>184</v>
      </c>
    </row>
    <row r="834" spans="1:16" x14ac:dyDescent="0.3">
      <c r="A834" s="208">
        <v>25</v>
      </c>
      <c r="B834" s="176" t="s">
        <v>558</v>
      </c>
      <c r="C834" s="176">
        <v>25594</v>
      </c>
      <c r="D834" s="175" t="s">
        <v>626</v>
      </c>
      <c r="E834" s="172">
        <v>426</v>
      </c>
      <c r="F834" s="177">
        <v>134</v>
      </c>
      <c r="G834" s="177">
        <v>127</v>
      </c>
      <c r="H834" s="178">
        <v>165</v>
      </c>
      <c r="I834" s="172">
        <v>532</v>
      </c>
      <c r="J834" s="177">
        <v>216</v>
      </c>
      <c r="K834" s="177">
        <v>123</v>
      </c>
      <c r="L834" s="178">
        <v>193</v>
      </c>
      <c r="M834" s="172">
        <v>428</v>
      </c>
      <c r="N834" s="177">
        <v>136</v>
      </c>
      <c r="O834" s="177">
        <v>107</v>
      </c>
      <c r="P834" s="178">
        <v>185</v>
      </c>
    </row>
    <row r="835" spans="1:16" x14ac:dyDescent="0.3">
      <c r="A835" s="208">
        <v>52</v>
      </c>
      <c r="B835" s="176" t="s">
        <v>180</v>
      </c>
      <c r="C835" s="176">
        <v>52022</v>
      </c>
      <c r="D835" s="175" t="s">
        <v>804</v>
      </c>
      <c r="E835" s="172">
        <v>397</v>
      </c>
      <c r="F835" s="177">
        <v>140</v>
      </c>
      <c r="G835" s="177">
        <v>107</v>
      </c>
      <c r="H835" s="178">
        <v>150</v>
      </c>
      <c r="I835" s="172">
        <v>453</v>
      </c>
      <c r="J835" s="177">
        <v>142</v>
      </c>
      <c r="K835" s="177">
        <v>141</v>
      </c>
      <c r="L835" s="178">
        <v>170</v>
      </c>
      <c r="M835" s="172">
        <v>423</v>
      </c>
      <c r="N835" s="177">
        <v>141</v>
      </c>
      <c r="O835" s="177">
        <v>124</v>
      </c>
      <c r="P835" s="178">
        <v>158</v>
      </c>
    </row>
    <row r="836" spans="1:16" x14ac:dyDescent="0.3">
      <c r="A836" s="208">
        <v>66</v>
      </c>
      <c r="B836" s="176" t="s">
        <v>443</v>
      </c>
      <c r="C836" s="176">
        <v>66383</v>
      </c>
      <c r="D836" s="175" t="s">
        <v>910</v>
      </c>
      <c r="E836" s="172">
        <v>402</v>
      </c>
      <c r="F836" s="177">
        <v>147</v>
      </c>
      <c r="G836" s="177">
        <v>96</v>
      </c>
      <c r="H836" s="178">
        <v>159</v>
      </c>
      <c r="I836" s="172">
        <v>476</v>
      </c>
      <c r="J836" s="177">
        <v>177</v>
      </c>
      <c r="K836" s="177">
        <v>122</v>
      </c>
      <c r="L836" s="178">
        <v>177</v>
      </c>
      <c r="M836" s="172">
        <v>431</v>
      </c>
      <c r="N836" s="177">
        <v>150</v>
      </c>
      <c r="O836" s="177">
        <v>107</v>
      </c>
      <c r="P836" s="178">
        <v>174</v>
      </c>
    </row>
    <row r="837" spans="1:16" x14ac:dyDescent="0.3">
      <c r="A837" s="208">
        <v>15</v>
      </c>
      <c r="B837" s="176" t="s">
        <v>304</v>
      </c>
      <c r="C837" s="176">
        <v>15162</v>
      </c>
      <c r="D837" s="175" t="s">
        <v>316</v>
      </c>
      <c r="E837" s="172">
        <v>427</v>
      </c>
      <c r="F837" s="177">
        <v>80</v>
      </c>
      <c r="G837" s="177">
        <v>273</v>
      </c>
      <c r="H837" s="178">
        <v>74</v>
      </c>
      <c r="I837" s="172">
        <v>468</v>
      </c>
      <c r="J837" s="177">
        <v>124</v>
      </c>
      <c r="K837" s="177">
        <v>264</v>
      </c>
      <c r="L837" s="178">
        <v>80</v>
      </c>
      <c r="M837" s="172">
        <v>422</v>
      </c>
      <c r="N837" s="177">
        <v>82</v>
      </c>
      <c r="O837" s="177">
        <v>269</v>
      </c>
      <c r="P837" s="178">
        <v>71</v>
      </c>
    </row>
    <row r="838" spans="1:16" x14ac:dyDescent="0.3">
      <c r="A838" s="208">
        <v>50</v>
      </c>
      <c r="B838" s="176" t="s">
        <v>777</v>
      </c>
      <c r="C838" s="176">
        <v>50251</v>
      </c>
      <c r="D838" s="175" t="s">
        <v>786</v>
      </c>
      <c r="E838" s="172">
        <v>377</v>
      </c>
      <c r="F838" s="177">
        <v>153</v>
      </c>
      <c r="G838" s="177">
        <v>111</v>
      </c>
      <c r="H838" s="178">
        <v>113</v>
      </c>
      <c r="I838" s="172">
        <v>433</v>
      </c>
      <c r="J838" s="177">
        <v>158</v>
      </c>
      <c r="K838" s="177">
        <v>114</v>
      </c>
      <c r="L838" s="178">
        <v>161</v>
      </c>
      <c r="M838" s="172">
        <v>409</v>
      </c>
      <c r="N838" s="177">
        <v>157</v>
      </c>
      <c r="O838" s="177">
        <v>112</v>
      </c>
      <c r="P838" s="178">
        <v>140</v>
      </c>
    </row>
    <row r="839" spans="1:16" x14ac:dyDescent="0.3">
      <c r="A839" s="208">
        <v>86</v>
      </c>
      <c r="B839" s="176" t="s">
        <v>1123</v>
      </c>
      <c r="C839" s="176">
        <v>86760</v>
      </c>
      <c r="D839" s="175" t="s">
        <v>888</v>
      </c>
      <c r="E839" s="172">
        <v>418</v>
      </c>
      <c r="F839" s="177">
        <v>184</v>
      </c>
      <c r="G839" s="177">
        <v>72</v>
      </c>
      <c r="H839" s="178">
        <v>162</v>
      </c>
      <c r="I839" s="172">
        <v>420</v>
      </c>
      <c r="J839" s="177">
        <v>146</v>
      </c>
      <c r="K839" s="177">
        <v>61</v>
      </c>
      <c r="L839" s="178">
        <v>213</v>
      </c>
      <c r="M839" s="172">
        <v>403</v>
      </c>
      <c r="N839" s="177">
        <v>153</v>
      </c>
      <c r="O839" s="177">
        <v>64</v>
      </c>
      <c r="P839" s="178">
        <v>186</v>
      </c>
    </row>
    <row r="840" spans="1:16" x14ac:dyDescent="0.3">
      <c r="A840" s="208">
        <v>52</v>
      </c>
      <c r="B840" s="176" t="s">
        <v>180</v>
      </c>
      <c r="C840" s="176">
        <v>52520</v>
      </c>
      <c r="D840" s="175" t="s">
        <v>838</v>
      </c>
      <c r="E840" s="172">
        <v>348</v>
      </c>
      <c r="F840" s="177">
        <v>156</v>
      </c>
      <c r="G840" s="177">
        <v>37</v>
      </c>
      <c r="H840" s="178">
        <v>155</v>
      </c>
      <c r="I840" s="172">
        <v>429</v>
      </c>
      <c r="J840" s="177">
        <v>179</v>
      </c>
      <c r="K840" s="177">
        <v>37</v>
      </c>
      <c r="L840" s="178">
        <v>213</v>
      </c>
      <c r="M840" s="172">
        <v>412</v>
      </c>
      <c r="N840" s="177">
        <v>178</v>
      </c>
      <c r="O840" s="177">
        <v>39</v>
      </c>
      <c r="P840" s="178">
        <v>195</v>
      </c>
    </row>
    <row r="841" spans="1:16" x14ac:dyDescent="0.3">
      <c r="A841" s="208">
        <v>8</v>
      </c>
      <c r="B841" s="176" t="s">
        <v>233</v>
      </c>
      <c r="C841" s="176">
        <v>8770</v>
      </c>
      <c r="D841" s="175" t="s">
        <v>253</v>
      </c>
      <c r="E841" s="172">
        <v>376</v>
      </c>
      <c r="F841" s="177">
        <v>163</v>
      </c>
      <c r="G841" s="177">
        <v>86</v>
      </c>
      <c r="H841" s="178">
        <v>127</v>
      </c>
      <c r="I841" s="172">
        <v>468</v>
      </c>
      <c r="J841" s="177">
        <v>170</v>
      </c>
      <c r="K841" s="177">
        <v>83</v>
      </c>
      <c r="L841" s="178">
        <v>215</v>
      </c>
      <c r="M841" s="172">
        <v>371</v>
      </c>
      <c r="N841" s="177">
        <v>136</v>
      </c>
      <c r="O841" s="177">
        <v>78</v>
      </c>
      <c r="P841" s="178">
        <v>157</v>
      </c>
    </row>
    <row r="842" spans="1:16" x14ac:dyDescent="0.3">
      <c r="A842" s="208">
        <v>8</v>
      </c>
      <c r="B842" s="176" t="s">
        <v>233</v>
      </c>
      <c r="C842" s="176">
        <v>8849</v>
      </c>
      <c r="D842" s="175" t="s">
        <v>255</v>
      </c>
      <c r="E842" s="172">
        <v>424</v>
      </c>
      <c r="F842" s="177">
        <v>111</v>
      </c>
      <c r="G842" s="177">
        <v>112</v>
      </c>
      <c r="H842" s="178">
        <v>201</v>
      </c>
      <c r="I842" s="172">
        <v>427</v>
      </c>
      <c r="J842" s="177">
        <v>108</v>
      </c>
      <c r="K842" s="177">
        <v>99</v>
      </c>
      <c r="L842" s="178">
        <v>220</v>
      </c>
      <c r="M842" s="172">
        <v>404</v>
      </c>
      <c r="N842" s="177">
        <v>106</v>
      </c>
      <c r="O842" s="177">
        <v>102</v>
      </c>
      <c r="P842" s="178">
        <v>196</v>
      </c>
    </row>
    <row r="843" spans="1:16" x14ac:dyDescent="0.3">
      <c r="A843" s="208">
        <v>15</v>
      </c>
      <c r="B843" s="176" t="s">
        <v>304</v>
      </c>
      <c r="C843" s="176">
        <v>15367</v>
      </c>
      <c r="D843" s="175" t="s">
        <v>346</v>
      </c>
      <c r="E843" s="172">
        <v>415</v>
      </c>
      <c r="F843" s="177">
        <v>149</v>
      </c>
      <c r="G843" s="177">
        <v>171</v>
      </c>
      <c r="H843" s="178">
        <v>95</v>
      </c>
      <c r="I843" s="172">
        <v>551</v>
      </c>
      <c r="J843" s="177">
        <v>264</v>
      </c>
      <c r="K843" s="177">
        <v>182</v>
      </c>
      <c r="L843" s="178">
        <v>105</v>
      </c>
      <c r="M843" s="172">
        <v>417</v>
      </c>
      <c r="N843" s="177">
        <v>145</v>
      </c>
      <c r="O843" s="177">
        <v>178</v>
      </c>
      <c r="P843" s="178">
        <v>94</v>
      </c>
    </row>
    <row r="844" spans="1:16" x14ac:dyDescent="0.3">
      <c r="A844" s="208">
        <v>68</v>
      </c>
      <c r="B844" s="176" t="s">
        <v>918</v>
      </c>
      <c r="C844" s="176">
        <v>68162</v>
      </c>
      <c r="D844" s="175" t="s">
        <v>928</v>
      </c>
      <c r="E844" s="172">
        <v>403</v>
      </c>
      <c r="F844" s="177">
        <v>195</v>
      </c>
      <c r="G844" s="177">
        <v>90</v>
      </c>
      <c r="H844" s="178">
        <v>118</v>
      </c>
      <c r="I844" s="172">
        <v>450</v>
      </c>
      <c r="J844" s="177">
        <v>220</v>
      </c>
      <c r="K844" s="177">
        <v>78</v>
      </c>
      <c r="L844" s="178">
        <v>152</v>
      </c>
      <c r="M844" s="172">
        <v>429</v>
      </c>
      <c r="N844" s="177">
        <v>191</v>
      </c>
      <c r="O844" s="177">
        <v>84</v>
      </c>
      <c r="P844" s="178">
        <v>154</v>
      </c>
    </row>
    <row r="845" spans="1:16" x14ac:dyDescent="0.3">
      <c r="A845" s="208">
        <v>5</v>
      </c>
      <c r="B845" s="176" t="s">
        <v>107</v>
      </c>
      <c r="C845" s="176">
        <v>5206</v>
      </c>
      <c r="D845" s="175" t="s">
        <v>146</v>
      </c>
      <c r="E845" s="172">
        <v>399</v>
      </c>
      <c r="F845" s="177">
        <v>110</v>
      </c>
      <c r="G845" s="177">
        <v>140</v>
      </c>
      <c r="H845" s="178">
        <v>149</v>
      </c>
      <c r="I845" s="172">
        <v>454</v>
      </c>
      <c r="J845" s="177">
        <v>113</v>
      </c>
      <c r="K845" s="177">
        <v>161</v>
      </c>
      <c r="L845" s="178">
        <v>180</v>
      </c>
      <c r="M845" s="172">
        <v>409</v>
      </c>
      <c r="N845" s="177">
        <v>93</v>
      </c>
      <c r="O845" s="177">
        <v>151</v>
      </c>
      <c r="P845" s="178">
        <v>165</v>
      </c>
    </row>
    <row r="846" spans="1:16" x14ac:dyDescent="0.3">
      <c r="A846" s="208">
        <v>15</v>
      </c>
      <c r="B846" s="176" t="s">
        <v>304</v>
      </c>
      <c r="C846" s="176">
        <v>15740</v>
      </c>
      <c r="D846" s="175" t="s">
        <v>394</v>
      </c>
      <c r="E846" s="172">
        <v>418</v>
      </c>
      <c r="F846" s="177">
        <v>168</v>
      </c>
      <c r="G846" s="177">
        <v>187</v>
      </c>
      <c r="H846" s="178">
        <v>63</v>
      </c>
      <c r="I846" s="172">
        <v>593</v>
      </c>
      <c r="J846" s="177">
        <v>359</v>
      </c>
      <c r="K846" s="177">
        <v>177</v>
      </c>
      <c r="L846" s="178">
        <v>57</v>
      </c>
      <c r="M846" s="172">
        <v>429</v>
      </c>
      <c r="N846" s="177">
        <v>186</v>
      </c>
      <c r="O846" s="177">
        <v>181</v>
      </c>
      <c r="P846" s="178">
        <v>62</v>
      </c>
    </row>
    <row r="847" spans="1:16" x14ac:dyDescent="0.3">
      <c r="A847" s="208">
        <v>52</v>
      </c>
      <c r="B847" s="176" t="s">
        <v>180</v>
      </c>
      <c r="C847" s="176">
        <v>52352</v>
      </c>
      <c r="D847" s="175" t="s">
        <v>824</v>
      </c>
      <c r="E847" s="172">
        <v>375</v>
      </c>
      <c r="F847" s="177">
        <v>154</v>
      </c>
      <c r="G847" s="177">
        <v>59</v>
      </c>
      <c r="H847" s="178">
        <v>162</v>
      </c>
      <c r="I847" s="172">
        <v>428</v>
      </c>
      <c r="J847" s="177">
        <v>162</v>
      </c>
      <c r="K847" s="177">
        <v>62</v>
      </c>
      <c r="L847" s="178">
        <v>204</v>
      </c>
      <c r="M847" s="172">
        <v>408</v>
      </c>
      <c r="N847" s="177">
        <v>161</v>
      </c>
      <c r="O847" s="177">
        <v>58</v>
      </c>
      <c r="P847" s="178">
        <v>189</v>
      </c>
    </row>
    <row r="848" spans="1:16" x14ac:dyDescent="0.3">
      <c r="A848" s="208">
        <v>85</v>
      </c>
      <c r="B848" s="176" t="s">
        <v>1105</v>
      </c>
      <c r="C848" s="176">
        <v>85315</v>
      </c>
      <c r="D848" s="175" t="s">
        <v>1118</v>
      </c>
      <c r="E848" s="172">
        <v>469</v>
      </c>
      <c r="F848" s="177">
        <v>49</v>
      </c>
      <c r="G848" s="177">
        <v>304</v>
      </c>
      <c r="H848" s="178">
        <v>116</v>
      </c>
      <c r="I848" s="172">
        <v>467</v>
      </c>
      <c r="J848" s="177">
        <v>77</v>
      </c>
      <c r="K848" s="177">
        <v>235</v>
      </c>
      <c r="L848" s="178">
        <v>155</v>
      </c>
      <c r="M848" s="172">
        <v>380</v>
      </c>
      <c r="N848" s="177">
        <v>49</v>
      </c>
      <c r="O848" s="177">
        <v>219</v>
      </c>
      <c r="P848" s="178">
        <v>112</v>
      </c>
    </row>
    <row r="849" spans="1:16" x14ac:dyDescent="0.3">
      <c r="A849" s="208">
        <v>95</v>
      </c>
      <c r="B849" s="176" t="s">
        <v>1146</v>
      </c>
      <c r="C849" s="176">
        <v>95200</v>
      </c>
      <c r="D849" s="175" t="s">
        <v>354</v>
      </c>
      <c r="E849" s="172">
        <v>451</v>
      </c>
      <c r="F849" s="177">
        <v>88</v>
      </c>
      <c r="G849" s="177">
        <v>265</v>
      </c>
      <c r="H849" s="178">
        <v>98</v>
      </c>
      <c r="I849" s="172">
        <v>481</v>
      </c>
      <c r="J849" s="177">
        <v>91</v>
      </c>
      <c r="K849" s="177">
        <v>292</v>
      </c>
      <c r="L849" s="178">
        <v>98</v>
      </c>
      <c r="M849" s="172">
        <v>423</v>
      </c>
      <c r="N849" s="177">
        <v>90</v>
      </c>
      <c r="O849" s="177">
        <v>233</v>
      </c>
      <c r="P849" s="178">
        <v>100</v>
      </c>
    </row>
    <row r="850" spans="1:16" x14ac:dyDescent="0.3">
      <c r="A850" s="208">
        <v>76</v>
      </c>
      <c r="B850" s="176" t="s">
        <v>1062</v>
      </c>
      <c r="C850" s="176">
        <v>76243</v>
      </c>
      <c r="D850" s="175" t="s">
        <v>1074</v>
      </c>
      <c r="E850" s="172">
        <v>368</v>
      </c>
      <c r="F850" s="177">
        <v>182</v>
      </c>
      <c r="G850" s="177">
        <v>77</v>
      </c>
      <c r="H850" s="178">
        <v>109</v>
      </c>
      <c r="I850" s="172">
        <v>472</v>
      </c>
      <c r="J850" s="177">
        <v>200</v>
      </c>
      <c r="K850" s="177">
        <v>129</v>
      </c>
      <c r="L850" s="178">
        <v>143</v>
      </c>
      <c r="M850" s="172">
        <v>404</v>
      </c>
      <c r="N850" s="177">
        <v>187</v>
      </c>
      <c r="O850" s="177">
        <v>90</v>
      </c>
      <c r="P850" s="178">
        <v>127</v>
      </c>
    </row>
    <row r="851" spans="1:16" x14ac:dyDescent="0.3">
      <c r="A851" s="208">
        <v>13</v>
      </c>
      <c r="B851" s="176" t="s">
        <v>257</v>
      </c>
      <c r="C851" s="176">
        <v>13188</v>
      </c>
      <c r="D851" s="175" t="s">
        <v>267</v>
      </c>
      <c r="E851" s="172">
        <v>392</v>
      </c>
      <c r="F851" s="177">
        <v>245</v>
      </c>
      <c r="G851" s="177">
        <v>76</v>
      </c>
      <c r="H851" s="178">
        <v>71</v>
      </c>
      <c r="I851" s="172">
        <v>477</v>
      </c>
      <c r="J851" s="177">
        <v>252</v>
      </c>
      <c r="K851" s="177">
        <v>106</v>
      </c>
      <c r="L851" s="178">
        <v>119</v>
      </c>
      <c r="M851" s="172">
        <v>394</v>
      </c>
      <c r="N851" s="177">
        <v>233</v>
      </c>
      <c r="O851" s="177">
        <v>67</v>
      </c>
      <c r="P851" s="178">
        <v>94</v>
      </c>
    </row>
    <row r="852" spans="1:16" x14ac:dyDescent="0.3">
      <c r="A852" s="208">
        <v>41</v>
      </c>
      <c r="B852" s="176" t="s">
        <v>699</v>
      </c>
      <c r="C852" s="176">
        <v>41518</v>
      </c>
      <c r="D852" s="175" t="s">
        <v>719</v>
      </c>
      <c r="E852" s="172">
        <v>384</v>
      </c>
      <c r="F852" s="177">
        <v>125</v>
      </c>
      <c r="G852" s="177">
        <v>96</v>
      </c>
      <c r="H852" s="178">
        <v>163</v>
      </c>
      <c r="I852" s="172">
        <v>421</v>
      </c>
      <c r="J852" s="177">
        <v>118</v>
      </c>
      <c r="K852" s="177">
        <v>117</v>
      </c>
      <c r="L852" s="178">
        <v>186</v>
      </c>
      <c r="M852" s="172">
        <v>409</v>
      </c>
      <c r="N852" s="177">
        <v>119</v>
      </c>
      <c r="O852" s="177">
        <v>110</v>
      </c>
      <c r="P852" s="178">
        <v>180</v>
      </c>
    </row>
    <row r="853" spans="1:16" x14ac:dyDescent="0.3">
      <c r="A853" s="208">
        <v>25</v>
      </c>
      <c r="B853" s="176" t="s">
        <v>558</v>
      </c>
      <c r="C853" s="176">
        <v>25372</v>
      </c>
      <c r="D853" s="175" t="s">
        <v>603</v>
      </c>
      <c r="E853" s="172">
        <v>370</v>
      </c>
      <c r="F853" s="177">
        <v>129</v>
      </c>
      <c r="G853" s="177">
        <v>50</v>
      </c>
      <c r="H853" s="178">
        <v>191</v>
      </c>
      <c r="I853" s="172">
        <v>417</v>
      </c>
      <c r="J853" s="177">
        <v>133</v>
      </c>
      <c r="K853" s="177">
        <v>72</v>
      </c>
      <c r="L853" s="178">
        <v>212</v>
      </c>
      <c r="M853" s="172">
        <v>407</v>
      </c>
      <c r="N853" s="177">
        <v>133</v>
      </c>
      <c r="O853" s="177">
        <v>69</v>
      </c>
      <c r="P853" s="178">
        <v>205</v>
      </c>
    </row>
    <row r="854" spans="1:16" x14ac:dyDescent="0.3">
      <c r="A854" s="208">
        <v>5</v>
      </c>
      <c r="B854" s="176" t="s">
        <v>107</v>
      </c>
      <c r="C854" s="176">
        <v>5543</v>
      </c>
      <c r="D854" s="175" t="s">
        <v>185</v>
      </c>
      <c r="E854" s="172">
        <v>441</v>
      </c>
      <c r="F854" s="177">
        <v>214</v>
      </c>
      <c r="G854" s="177">
        <v>53</v>
      </c>
      <c r="H854" s="178">
        <v>174</v>
      </c>
      <c r="I854" s="172">
        <v>459</v>
      </c>
      <c r="J854" s="177">
        <v>228</v>
      </c>
      <c r="K854" s="177">
        <v>53</v>
      </c>
      <c r="L854" s="178">
        <v>178</v>
      </c>
      <c r="M854" s="172">
        <v>406</v>
      </c>
      <c r="N854" s="177">
        <v>180</v>
      </c>
      <c r="O854" s="177">
        <v>54</v>
      </c>
      <c r="P854" s="178">
        <v>172</v>
      </c>
    </row>
    <row r="855" spans="1:16" x14ac:dyDescent="0.3">
      <c r="A855" s="208">
        <v>15</v>
      </c>
      <c r="B855" s="176" t="s">
        <v>304</v>
      </c>
      <c r="C855" s="176">
        <v>15673</v>
      </c>
      <c r="D855" s="175" t="s">
        <v>385</v>
      </c>
      <c r="E855" s="172">
        <v>288</v>
      </c>
      <c r="F855" s="177">
        <v>110</v>
      </c>
      <c r="G855" s="177">
        <v>141</v>
      </c>
      <c r="H855" s="178">
        <v>37</v>
      </c>
      <c r="I855" s="172">
        <v>417</v>
      </c>
      <c r="J855" s="177">
        <v>118</v>
      </c>
      <c r="K855" s="177">
        <v>241</v>
      </c>
      <c r="L855" s="178">
        <v>58</v>
      </c>
      <c r="M855" s="172">
        <v>404</v>
      </c>
      <c r="N855" s="177">
        <v>113</v>
      </c>
      <c r="O855" s="177">
        <v>239</v>
      </c>
      <c r="P855" s="178">
        <v>52</v>
      </c>
    </row>
    <row r="856" spans="1:16" x14ac:dyDescent="0.3">
      <c r="A856" s="208">
        <v>52</v>
      </c>
      <c r="B856" s="176" t="s">
        <v>180</v>
      </c>
      <c r="C856" s="176">
        <v>52506</v>
      </c>
      <c r="D856" s="175" t="s">
        <v>837</v>
      </c>
      <c r="E856" s="172">
        <v>371</v>
      </c>
      <c r="F856" s="177">
        <v>107</v>
      </c>
      <c r="G856" s="177">
        <v>109</v>
      </c>
      <c r="H856" s="178">
        <v>155</v>
      </c>
      <c r="I856" s="172">
        <v>420</v>
      </c>
      <c r="J856" s="177">
        <v>113</v>
      </c>
      <c r="K856" s="177">
        <v>131</v>
      </c>
      <c r="L856" s="178">
        <v>176</v>
      </c>
      <c r="M856" s="172">
        <v>400</v>
      </c>
      <c r="N856" s="177">
        <v>111</v>
      </c>
      <c r="O856" s="177">
        <v>121</v>
      </c>
      <c r="P856" s="178">
        <v>168</v>
      </c>
    </row>
    <row r="857" spans="1:16" x14ac:dyDescent="0.3">
      <c r="A857" s="208">
        <v>52</v>
      </c>
      <c r="B857" s="176" t="s">
        <v>180</v>
      </c>
      <c r="C857" s="176">
        <v>52405</v>
      </c>
      <c r="D857" s="175" t="s">
        <v>831</v>
      </c>
      <c r="E857" s="172">
        <v>322</v>
      </c>
      <c r="F857" s="177">
        <v>180</v>
      </c>
      <c r="G857" s="177">
        <v>30</v>
      </c>
      <c r="H857" s="178">
        <v>112</v>
      </c>
      <c r="I857" s="172">
        <v>432</v>
      </c>
      <c r="J857" s="177">
        <v>193</v>
      </c>
      <c r="K857" s="177">
        <v>77</v>
      </c>
      <c r="L857" s="178">
        <v>162</v>
      </c>
      <c r="M857" s="172">
        <v>384</v>
      </c>
      <c r="N857" s="177">
        <v>193</v>
      </c>
      <c r="O857" s="177">
        <v>52</v>
      </c>
      <c r="P857" s="178">
        <v>139</v>
      </c>
    </row>
    <row r="858" spans="1:16" x14ac:dyDescent="0.3">
      <c r="A858" s="208">
        <v>15</v>
      </c>
      <c r="B858" s="176" t="s">
        <v>304</v>
      </c>
      <c r="C858" s="176">
        <v>15183</v>
      </c>
      <c r="D858" s="175" t="s">
        <v>320</v>
      </c>
      <c r="E858" s="172">
        <v>328</v>
      </c>
      <c r="F858" s="177">
        <v>182</v>
      </c>
      <c r="G858" s="177">
        <v>84</v>
      </c>
      <c r="H858" s="178">
        <v>62</v>
      </c>
      <c r="I858" s="172">
        <v>531</v>
      </c>
      <c r="J858" s="177">
        <v>298</v>
      </c>
      <c r="K858" s="177">
        <v>126</v>
      </c>
      <c r="L858" s="178">
        <v>107</v>
      </c>
      <c r="M858" s="172">
        <v>392</v>
      </c>
      <c r="N858" s="177">
        <v>188</v>
      </c>
      <c r="O858" s="177">
        <v>108</v>
      </c>
      <c r="P858" s="178">
        <v>96</v>
      </c>
    </row>
    <row r="859" spans="1:16" x14ac:dyDescent="0.3">
      <c r="A859" s="208">
        <v>70</v>
      </c>
      <c r="B859" s="176" t="s">
        <v>498</v>
      </c>
      <c r="C859" s="176">
        <v>70204</v>
      </c>
      <c r="D859" s="175" t="s">
        <v>995</v>
      </c>
      <c r="E859" s="172">
        <v>358</v>
      </c>
      <c r="F859" s="177">
        <v>219</v>
      </c>
      <c r="G859" s="177">
        <v>68</v>
      </c>
      <c r="H859" s="178">
        <v>71</v>
      </c>
      <c r="I859" s="172">
        <v>418</v>
      </c>
      <c r="J859" s="177">
        <v>225</v>
      </c>
      <c r="K859" s="177">
        <v>69</v>
      </c>
      <c r="L859" s="178">
        <v>124</v>
      </c>
      <c r="M859" s="172">
        <v>377</v>
      </c>
      <c r="N859" s="177">
        <v>228</v>
      </c>
      <c r="O859" s="177">
        <v>51</v>
      </c>
      <c r="P859" s="178">
        <v>98</v>
      </c>
    </row>
    <row r="860" spans="1:16" x14ac:dyDescent="0.3">
      <c r="A860" s="208">
        <v>52</v>
      </c>
      <c r="B860" s="176" t="s">
        <v>180</v>
      </c>
      <c r="C860" s="176">
        <v>52390</v>
      </c>
      <c r="D860" s="175" t="s">
        <v>830</v>
      </c>
      <c r="E860" s="172">
        <v>361</v>
      </c>
      <c r="F860" s="177">
        <v>165</v>
      </c>
      <c r="G860" s="177">
        <v>108</v>
      </c>
      <c r="H860" s="178">
        <v>88</v>
      </c>
      <c r="I860" s="172">
        <v>415</v>
      </c>
      <c r="J860" s="177">
        <v>175</v>
      </c>
      <c r="K860" s="177">
        <v>132</v>
      </c>
      <c r="L860" s="178">
        <v>108</v>
      </c>
      <c r="M860" s="172">
        <v>353</v>
      </c>
      <c r="N860" s="177">
        <v>175</v>
      </c>
      <c r="O860" s="177">
        <v>120</v>
      </c>
      <c r="P860" s="178">
        <v>58</v>
      </c>
    </row>
    <row r="861" spans="1:16" x14ac:dyDescent="0.3">
      <c r="A861" s="208">
        <v>85</v>
      </c>
      <c r="B861" s="176" t="s">
        <v>1105</v>
      </c>
      <c r="C861" s="176">
        <v>85400</v>
      </c>
      <c r="D861" s="175" t="s">
        <v>1120</v>
      </c>
      <c r="E861" s="172">
        <v>333</v>
      </c>
      <c r="F861" s="177">
        <v>155</v>
      </c>
      <c r="G861" s="177">
        <v>58</v>
      </c>
      <c r="H861" s="178">
        <v>120</v>
      </c>
      <c r="I861" s="172">
        <v>522</v>
      </c>
      <c r="J861" s="177">
        <v>284</v>
      </c>
      <c r="K861" s="177">
        <v>101</v>
      </c>
      <c r="L861" s="178">
        <v>137</v>
      </c>
      <c r="M861" s="172">
        <v>393</v>
      </c>
      <c r="N861" s="177">
        <v>163</v>
      </c>
      <c r="O861" s="177">
        <v>102</v>
      </c>
      <c r="P861" s="178">
        <v>128</v>
      </c>
    </row>
    <row r="862" spans="1:16" x14ac:dyDescent="0.3">
      <c r="A862" s="208">
        <v>44</v>
      </c>
      <c r="B862" s="176" t="s">
        <v>734</v>
      </c>
      <c r="C862" s="176">
        <v>44110</v>
      </c>
      <c r="D862" s="175" t="s">
        <v>739</v>
      </c>
      <c r="E862" s="172">
        <v>297</v>
      </c>
      <c r="F862" s="177">
        <v>121</v>
      </c>
      <c r="G862" s="177">
        <v>49</v>
      </c>
      <c r="H862" s="178">
        <v>127</v>
      </c>
      <c r="I862" s="172">
        <v>430</v>
      </c>
      <c r="J862" s="177">
        <v>163</v>
      </c>
      <c r="K862" s="177">
        <v>82</v>
      </c>
      <c r="L862" s="178">
        <v>185</v>
      </c>
      <c r="M862" s="172">
        <v>343</v>
      </c>
      <c r="N862" s="177">
        <v>138</v>
      </c>
      <c r="O862" s="177">
        <v>75</v>
      </c>
      <c r="P862" s="178">
        <v>130</v>
      </c>
    </row>
    <row r="863" spans="1:16" x14ac:dyDescent="0.3">
      <c r="A863" s="208">
        <v>68</v>
      </c>
      <c r="B863" s="176" t="s">
        <v>918</v>
      </c>
      <c r="C863" s="176">
        <v>68867</v>
      </c>
      <c r="D863" s="175" t="s">
        <v>991</v>
      </c>
      <c r="E863" s="172">
        <v>379</v>
      </c>
      <c r="F863" s="177">
        <v>67</v>
      </c>
      <c r="G863" s="177">
        <v>260</v>
      </c>
      <c r="H863" s="178">
        <v>52</v>
      </c>
      <c r="I863" s="172">
        <v>396</v>
      </c>
      <c r="J863" s="177">
        <v>65</v>
      </c>
      <c r="K863" s="177">
        <v>277</v>
      </c>
      <c r="L863" s="178">
        <v>54</v>
      </c>
      <c r="M863" s="172">
        <v>393</v>
      </c>
      <c r="N863" s="177">
        <v>69</v>
      </c>
      <c r="O863" s="177">
        <v>272</v>
      </c>
      <c r="P863" s="178">
        <v>52</v>
      </c>
    </row>
    <row r="864" spans="1:16" x14ac:dyDescent="0.3">
      <c r="A864" s="208">
        <v>13</v>
      </c>
      <c r="B864" s="176" t="s">
        <v>257</v>
      </c>
      <c r="C864" s="176">
        <v>13600</v>
      </c>
      <c r="D864" s="175" t="s">
        <v>284</v>
      </c>
      <c r="E864" s="172">
        <v>383</v>
      </c>
      <c r="F864" s="177">
        <v>182</v>
      </c>
      <c r="G864" s="177">
        <v>77</v>
      </c>
      <c r="H864" s="178">
        <v>124</v>
      </c>
      <c r="I864" s="172">
        <v>424</v>
      </c>
      <c r="J864" s="177">
        <v>186</v>
      </c>
      <c r="K864" s="177">
        <v>126</v>
      </c>
      <c r="L864" s="178">
        <v>112</v>
      </c>
      <c r="M864" s="172">
        <v>368</v>
      </c>
      <c r="N864" s="177">
        <v>184</v>
      </c>
      <c r="O864" s="177">
        <v>99</v>
      </c>
      <c r="P864" s="178">
        <v>85</v>
      </c>
    </row>
    <row r="865" spans="1:16" x14ac:dyDescent="0.3">
      <c r="A865" s="208">
        <v>15</v>
      </c>
      <c r="B865" s="176" t="s">
        <v>304</v>
      </c>
      <c r="C865" s="176">
        <v>15820</v>
      </c>
      <c r="D865" s="175" t="s">
        <v>414</v>
      </c>
      <c r="E865" s="172">
        <v>359</v>
      </c>
      <c r="F865" s="177">
        <v>82</v>
      </c>
      <c r="G865" s="177">
        <v>211</v>
      </c>
      <c r="H865" s="178">
        <v>66</v>
      </c>
      <c r="I865" s="172">
        <v>500</v>
      </c>
      <c r="J865" s="177">
        <v>160</v>
      </c>
      <c r="K865" s="177">
        <v>276</v>
      </c>
      <c r="L865" s="178">
        <v>64</v>
      </c>
      <c r="M865" s="172">
        <v>392</v>
      </c>
      <c r="N865" s="177">
        <v>85</v>
      </c>
      <c r="O865" s="177">
        <v>245</v>
      </c>
      <c r="P865" s="178">
        <v>62</v>
      </c>
    </row>
    <row r="866" spans="1:16" x14ac:dyDescent="0.3">
      <c r="A866" s="208">
        <v>52</v>
      </c>
      <c r="B866" s="176" t="s">
        <v>180</v>
      </c>
      <c r="C866" s="176">
        <v>52233</v>
      </c>
      <c r="D866" s="175" t="s">
        <v>814</v>
      </c>
      <c r="E866" s="172">
        <v>303</v>
      </c>
      <c r="F866" s="177">
        <v>151</v>
      </c>
      <c r="G866" s="177">
        <v>26</v>
      </c>
      <c r="H866" s="178">
        <v>126</v>
      </c>
      <c r="I866" s="172">
        <v>392</v>
      </c>
      <c r="J866" s="177">
        <v>175</v>
      </c>
      <c r="K866" s="177">
        <v>43</v>
      </c>
      <c r="L866" s="178">
        <v>174</v>
      </c>
      <c r="M866" s="172">
        <v>370</v>
      </c>
      <c r="N866" s="177">
        <v>174</v>
      </c>
      <c r="O866" s="177">
        <v>45</v>
      </c>
      <c r="P866" s="178">
        <v>151</v>
      </c>
    </row>
    <row r="867" spans="1:16" x14ac:dyDescent="0.3">
      <c r="A867" s="208">
        <v>27</v>
      </c>
      <c r="B867" s="176" t="s">
        <v>669</v>
      </c>
      <c r="C867" s="176">
        <v>27491</v>
      </c>
      <c r="D867" s="175" t="s">
        <v>690</v>
      </c>
      <c r="E867" s="172">
        <v>352</v>
      </c>
      <c r="F867" s="177">
        <v>140</v>
      </c>
      <c r="G867" s="177">
        <v>79</v>
      </c>
      <c r="H867" s="178">
        <v>133</v>
      </c>
      <c r="I867" s="172">
        <v>406</v>
      </c>
      <c r="J867" s="177">
        <v>159</v>
      </c>
      <c r="K867" s="177">
        <v>110</v>
      </c>
      <c r="L867" s="178">
        <v>137</v>
      </c>
      <c r="M867" s="172">
        <v>392</v>
      </c>
      <c r="N867" s="177">
        <v>158</v>
      </c>
      <c r="O867" s="177">
        <v>97</v>
      </c>
      <c r="P867" s="178">
        <v>137</v>
      </c>
    </row>
    <row r="868" spans="1:16" x14ac:dyDescent="0.3">
      <c r="A868" s="208">
        <v>76</v>
      </c>
      <c r="B868" s="176" t="s">
        <v>1062</v>
      </c>
      <c r="C868" s="176">
        <v>76845</v>
      </c>
      <c r="D868" s="175" t="s">
        <v>1092</v>
      </c>
      <c r="E868" s="172">
        <v>364</v>
      </c>
      <c r="F868" s="177">
        <v>139</v>
      </c>
      <c r="G868" s="177">
        <v>115</v>
      </c>
      <c r="H868" s="178">
        <v>110</v>
      </c>
      <c r="I868" s="172">
        <v>408</v>
      </c>
      <c r="J868" s="177">
        <v>149</v>
      </c>
      <c r="K868" s="177">
        <v>140</v>
      </c>
      <c r="L868" s="178">
        <v>119</v>
      </c>
      <c r="M868" s="172">
        <v>383</v>
      </c>
      <c r="N868" s="177">
        <v>137</v>
      </c>
      <c r="O868" s="177">
        <v>136</v>
      </c>
      <c r="P868" s="178">
        <v>110</v>
      </c>
    </row>
    <row r="869" spans="1:16" x14ac:dyDescent="0.3">
      <c r="A869" s="208">
        <v>5</v>
      </c>
      <c r="B869" s="176" t="s">
        <v>107</v>
      </c>
      <c r="C869" s="176">
        <v>5475</v>
      </c>
      <c r="D869" s="175" t="s">
        <v>178</v>
      </c>
      <c r="E869" s="172">
        <v>406</v>
      </c>
      <c r="F869" s="177">
        <v>137</v>
      </c>
      <c r="G869" s="177">
        <v>73</v>
      </c>
      <c r="H869" s="178">
        <v>196</v>
      </c>
      <c r="I869" s="172">
        <v>427</v>
      </c>
      <c r="J869" s="177">
        <v>140</v>
      </c>
      <c r="K869" s="177">
        <v>55</v>
      </c>
      <c r="L869" s="178">
        <v>232</v>
      </c>
      <c r="M869" s="172">
        <v>364</v>
      </c>
      <c r="N869" s="177">
        <v>110</v>
      </c>
      <c r="O869" s="177">
        <v>50</v>
      </c>
      <c r="P869" s="178">
        <v>204</v>
      </c>
    </row>
    <row r="870" spans="1:16" x14ac:dyDescent="0.3">
      <c r="A870" s="208">
        <v>52</v>
      </c>
      <c r="B870" s="176" t="s">
        <v>180</v>
      </c>
      <c r="C870" s="176">
        <v>52696</v>
      </c>
      <c r="D870" s="175" t="s">
        <v>208</v>
      </c>
      <c r="E870" s="172">
        <v>321</v>
      </c>
      <c r="F870" s="177">
        <v>215</v>
      </c>
      <c r="G870" s="177">
        <v>47</v>
      </c>
      <c r="H870" s="178">
        <v>59</v>
      </c>
      <c r="I870" s="172">
        <v>390</v>
      </c>
      <c r="J870" s="177">
        <v>232</v>
      </c>
      <c r="K870" s="177">
        <v>31</v>
      </c>
      <c r="L870" s="178">
        <v>127</v>
      </c>
      <c r="M870" s="172">
        <v>346</v>
      </c>
      <c r="N870" s="177">
        <v>230</v>
      </c>
      <c r="O870" s="177">
        <v>32</v>
      </c>
      <c r="P870" s="178">
        <v>84</v>
      </c>
    </row>
    <row r="871" spans="1:16" x14ac:dyDescent="0.3">
      <c r="A871" s="208">
        <v>15</v>
      </c>
      <c r="B871" s="176" t="s">
        <v>304</v>
      </c>
      <c r="C871" s="176">
        <v>15835</v>
      </c>
      <c r="D871" s="175" t="s">
        <v>417</v>
      </c>
      <c r="E871" s="172">
        <v>394</v>
      </c>
      <c r="F871" s="177">
        <v>169</v>
      </c>
      <c r="G871" s="177">
        <v>128</v>
      </c>
      <c r="H871" s="178">
        <v>97</v>
      </c>
      <c r="I871" s="172">
        <v>669</v>
      </c>
      <c r="J871" s="177">
        <v>426</v>
      </c>
      <c r="K871" s="177">
        <v>127</v>
      </c>
      <c r="L871" s="178">
        <v>116</v>
      </c>
      <c r="M871" s="172">
        <v>378</v>
      </c>
      <c r="N871" s="177">
        <v>148</v>
      </c>
      <c r="O871" s="177">
        <v>124</v>
      </c>
      <c r="P871" s="178">
        <v>106</v>
      </c>
    </row>
    <row r="872" spans="1:16" x14ac:dyDescent="0.3">
      <c r="A872" s="208">
        <v>5</v>
      </c>
      <c r="B872" s="176" t="s">
        <v>107</v>
      </c>
      <c r="C872" s="176">
        <v>5145</v>
      </c>
      <c r="D872" s="175" t="s">
        <v>138</v>
      </c>
      <c r="E872" s="172">
        <v>401</v>
      </c>
      <c r="F872" s="177">
        <v>130</v>
      </c>
      <c r="G872" s="177">
        <v>138</v>
      </c>
      <c r="H872" s="178">
        <v>133</v>
      </c>
      <c r="I872" s="172">
        <v>425</v>
      </c>
      <c r="J872" s="177">
        <v>139</v>
      </c>
      <c r="K872" s="177">
        <v>148</v>
      </c>
      <c r="L872" s="178">
        <v>138</v>
      </c>
      <c r="M872" s="172">
        <v>359</v>
      </c>
      <c r="N872" s="177">
        <v>114</v>
      </c>
      <c r="O872" s="177">
        <v>136</v>
      </c>
      <c r="P872" s="178">
        <v>109</v>
      </c>
    </row>
    <row r="873" spans="1:16" x14ac:dyDescent="0.3">
      <c r="A873" s="208">
        <v>52</v>
      </c>
      <c r="B873" s="176" t="s">
        <v>180</v>
      </c>
      <c r="C873" s="176">
        <v>52685</v>
      </c>
      <c r="D873" s="175" t="s">
        <v>631</v>
      </c>
      <c r="E873" s="172">
        <v>381</v>
      </c>
      <c r="F873" s="177">
        <v>155</v>
      </c>
      <c r="G873" s="177">
        <v>34</v>
      </c>
      <c r="H873" s="178">
        <v>192</v>
      </c>
      <c r="I873" s="172">
        <v>384</v>
      </c>
      <c r="J873" s="177">
        <v>157</v>
      </c>
      <c r="K873" s="177">
        <v>35</v>
      </c>
      <c r="L873" s="178">
        <v>192</v>
      </c>
      <c r="M873" s="172">
        <v>366</v>
      </c>
      <c r="N873" s="177">
        <v>157</v>
      </c>
      <c r="O873" s="177">
        <v>38</v>
      </c>
      <c r="P873" s="178">
        <v>171</v>
      </c>
    </row>
    <row r="874" spans="1:16" x14ac:dyDescent="0.3">
      <c r="A874" s="208">
        <v>15</v>
      </c>
      <c r="B874" s="176" t="s">
        <v>304</v>
      </c>
      <c r="C874" s="176">
        <v>15244</v>
      </c>
      <c r="D874" s="175" t="s">
        <v>334</v>
      </c>
      <c r="E874" s="172">
        <v>342</v>
      </c>
      <c r="F874" s="177">
        <v>131</v>
      </c>
      <c r="G874" s="177">
        <v>93</v>
      </c>
      <c r="H874" s="178">
        <v>118</v>
      </c>
      <c r="I874" s="172">
        <v>466</v>
      </c>
      <c r="J874" s="177">
        <v>209</v>
      </c>
      <c r="K874" s="177">
        <v>112</v>
      </c>
      <c r="L874" s="178">
        <v>145</v>
      </c>
      <c r="M874" s="172">
        <v>382</v>
      </c>
      <c r="N874" s="177">
        <v>137</v>
      </c>
      <c r="O874" s="177">
        <v>105</v>
      </c>
      <c r="P874" s="178">
        <v>140</v>
      </c>
    </row>
    <row r="875" spans="1:16" x14ac:dyDescent="0.3">
      <c r="A875" s="208">
        <v>27</v>
      </c>
      <c r="B875" s="176" t="s">
        <v>669</v>
      </c>
      <c r="C875" s="176">
        <v>27450</v>
      </c>
      <c r="D875" s="175" t="s">
        <v>689</v>
      </c>
      <c r="E875" s="172">
        <v>367</v>
      </c>
      <c r="F875" s="177">
        <v>197</v>
      </c>
      <c r="G875" s="177">
        <v>133</v>
      </c>
      <c r="H875" s="178">
        <v>37</v>
      </c>
      <c r="I875" s="172">
        <v>411</v>
      </c>
      <c r="J875" s="177">
        <v>217</v>
      </c>
      <c r="K875" s="177">
        <v>141</v>
      </c>
      <c r="L875" s="178">
        <v>53</v>
      </c>
      <c r="M875" s="172">
        <v>376</v>
      </c>
      <c r="N875" s="177">
        <v>217</v>
      </c>
      <c r="O875" s="177">
        <v>117</v>
      </c>
      <c r="P875" s="178">
        <v>42</v>
      </c>
    </row>
    <row r="876" spans="1:16" x14ac:dyDescent="0.3">
      <c r="A876" s="208">
        <v>5</v>
      </c>
      <c r="B876" s="176" t="s">
        <v>107</v>
      </c>
      <c r="C876" s="176">
        <v>5125</v>
      </c>
      <c r="D876" s="175" t="s">
        <v>133</v>
      </c>
      <c r="E876" s="172">
        <v>406</v>
      </c>
      <c r="F876" s="177">
        <v>156</v>
      </c>
      <c r="G876" s="177">
        <v>135</v>
      </c>
      <c r="H876" s="178">
        <v>115</v>
      </c>
      <c r="I876" s="172">
        <v>387</v>
      </c>
      <c r="J876" s="177">
        <v>163</v>
      </c>
      <c r="K876" s="177">
        <v>102</v>
      </c>
      <c r="L876" s="178">
        <v>122</v>
      </c>
      <c r="M876" s="172">
        <v>382</v>
      </c>
      <c r="N876" s="177">
        <v>162</v>
      </c>
      <c r="O876" s="177">
        <v>102</v>
      </c>
      <c r="P876" s="178">
        <v>118</v>
      </c>
    </row>
    <row r="877" spans="1:16" x14ac:dyDescent="0.3">
      <c r="A877" s="208">
        <v>18</v>
      </c>
      <c r="B877" s="176" t="s">
        <v>451</v>
      </c>
      <c r="C877" s="176">
        <v>18860</v>
      </c>
      <c r="D877" s="175" t="s">
        <v>224</v>
      </c>
      <c r="E877" s="172">
        <v>514</v>
      </c>
      <c r="F877" s="177">
        <v>174</v>
      </c>
      <c r="G877" s="177">
        <v>242</v>
      </c>
      <c r="H877" s="178">
        <v>98</v>
      </c>
      <c r="I877" s="172">
        <v>388</v>
      </c>
      <c r="J877" s="177">
        <v>178</v>
      </c>
      <c r="K877" s="177">
        <v>87</v>
      </c>
      <c r="L877" s="178">
        <v>123</v>
      </c>
      <c r="M877" s="172">
        <v>382</v>
      </c>
      <c r="N877" s="177">
        <v>179</v>
      </c>
      <c r="O877" s="177">
        <v>84</v>
      </c>
      <c r="P877" s="178">
        <v>119</v>
      </c>
    </row>
    <row r="878" spans="1:16" x14ac:dyDescent="0.3">
      <c r="A878" s="208">
        <v>76</v>
      </c>
      <c r="B878" s="176" t="s">
        <v>1062</v>
      </c>
      <c r="C878" s="176">
        <v>76054</v>
      </c>
      <c r="D878" s="175" t="s">
        <v>122</v>
      </c>
      <c r="E878" s="172">
        <v>382</v>
      </c>
      <c r="F878" s="177">
        <v>126</v>
      </c>
      <c r="G878" s="177">
        <v>167</v>
      </c>
      <c r="H878" s="178">
        <v>89</v>
      </c>
      <c r="I878" s="172">
        <v>404</v>
      </c>
      <c r="J878" s="177">
        <v>133</v>
      </c>
      <c r="K878" s="177">
        <v>173</v>
      </c>
      <c r="L878" s="178">
        <v>98</v>
      </c>
      <c r="M878" s="172">
        <v>383</v>
      </c>
      <c r="N878" s="177">
        <v>121</v>
      </c>
      <c r="O878" s="177">
        <v>166</v>
      </c>
      <c r="P878" s="178">
        <v>96</v>
      </c>
    </row>
    <row r="879" spans="1:16" x14ac:dyDescent="0.3">
      <c r="A879" s="208">
        <v>73</v>
      </c>
      <c r="B879" s="176" t="s">
        <v>1016</v>
      </c>
      <c r="C879" s="176">
        <v>73520</v>
      </c>
      <c r="D879" s="175" t="s">
        <v>1047</v>
      </c>
      <c r="E879" s="172">
        <v>362</v>
      </c>
      <c r="F879" s="177">
        <v>142</v>
      </c>
      <c r="G879" s="177">
        <v>39</v>
      </c>
      <c r="H879" s="178">
        <v>181</v>
      </c>
      <c r="I879" s="172">
        <v>394</v>
      </c>
      <c r="J879" s="177">
        <v>150</v>
      </c>
      <c r="K879" s="177">
        <v>41</v>
      </c>
      <c r="L879" s="178">
        <v>203</v>
      </c>
      <c r="M879" s="172">
        <v>355</v>
      </c>
      <c r="N879" s="177">
        <v>139</v>
      </c>
      <c r="O879" s="177">
        <v>42</v>
      </c>
      <c r="P879" s="178">
        <v>174</v>
      </c>
    </row>
    <row r="880" spans="1:16" x14ac:dyDescent="0.3">
      <c r="A880" s="208">
        <v>73</v>
      </c>
      <c r="B880" s="176" t="s">
        <v>1016</v>
      </c>
      <c r="C880" s="176">
        <v>73347</v>
      </c>
      <c r="D880" s="175" t="s">
        <v>1037</v>
      </c>
      <c r="E880" s="172">
        <v>330</v>
      </c>
      <c r="F880" s="177">
        <v>142</v>
      </c>
      <c r="G880" s="177">
        <v>63</v>
      </c>
      <c r="H880" s="178">
        <v>125</v>
      </c>
      <c r="I880" s="172">
        <v>387</v>
      </c>
      <c r="J880" s="177">
        <v>158</v>
      </c>
      <c r="K880" s="177">
        <v>73</v>
      </c>
      <c r="L880" s="178">
        <v>156</v>
      </c>
      <c r="M880" s="172">
        <v>387</v>
      </c>
      <c r="N880" s="177">
        <v>156</v>
      </c>
      <c r="O880" s="177">
        <v>71</v>
      </c>
      <c r="P880" s="178">
        <v>160</v>
      </c>
    </row>
    <row r="881" spans="1:16" x14ac:dyDescent="0.3">
      <c r="A881" s="208">
        <v>5</v>
      </c>
      <c r="B881" s="176" t="s">
        <v>107</v>
      </c>
      <c r="C881" s="176">
        <v>5134</v>
      </c>
      <c r="D881" s="175" t="s">
        <v>135</v>
      </c>
      <c r="E881" s="172">
        <v>383</v>
      </c>
      <c r="F881" s="177">
        <v>188</v>
      </c>
      <c r="G881" s="177">
        <v>64</v>
      </c>
      <c r="H881" s="178">
        <v>131</v>
      </c>
      <c r="I881" s="172">
        <v>437</v>
      </c>
      <c r="J881" s="177">
        <v>205</v>
      </c>
      <c r="K881" s="177">
        <v>75</v>
      </c>
      <c r="L881" s="178">
        <v>157</v>
      </c>
      <c r="M881" s="172">
        <v>377</v>
      </c>
      <c r="N881" s="177">
        <v>156</v>
      </c>
      <c r="O881" s="177">
        <v>69</v>
      </c>
      <c r="P881" s="178">
        <v>152</v>
      </c>
    </row>
    <row r="882" spans="1:16" x14ac:dyDescent="0.3">
      <c r="A882" s="208">
        <v>15</v>
      </c>
      <c r="B882" s="176" t="s">
        <v>304</v>
      </c>
      <c r="C882" s="176">
        <v>15531</v>
      </c>
      <c r="D882" s="175" t="s">
        <v>369</v>
      </c>
      <c r="E882" s="172">
        <v>342</v>
      </c>
      <c r="F882" s="177">
        <v>187</v>
      </c>
      <c r="G882" s="177">
        <v>85</v>
      </c>
      <c r="H882" s="178">
        <v>70</v>
      </c>
      <c r="I882" s="172">
        <v>551</v>
      </c>
      <c r="J882" s="177">
        <v>340</v>
      </c>
      <c r="K882" s="177">
        <v>97</v>
      </c>
      <c r="L882" s="178">
        <v>114</v>
      </c>
      <c r="M882" s="172">
        <v>360</v>
      </c>
      <c r="N882" s="177">
        <v>186</v>
      </c>
      <c r="O882" s="177">
        <v>80</v>
      </c>
      <c r="P882" s="178">
        <v>94</v>
      </c>
    </row>
    <row r="883" spans="1:16" x14ac:dyDescent="0.3">
      <c r="A883" s="208">
        <v>5</v>
      </c>
      <c r="B883" s="176" t="s">
        <v>107</v>
      </c>
      <c r="C883" s="176">
        <v>5142</v>
      </c>
      <c r="D883" s="175" t="s">
        <v>137</v>
      </c>
      <c r="E883" s="172">
        <v>371</v>
      </c>
      <c r="F883" s="177">
        <v>108</v>
      </c>
      <c r="G883" s="177">
        <v>162</v>
      </c>
      <c r="H883" s="178">
        <v>101</v>
      </c>
      <c r="I883" s="172">
        <v>409</v>
      </c>
      <c r="J883" s="177">
        <v>116</v>
      </c>
      <c r="K883" s="177">
        <v>178</v>
      </c>
      <c r="L883" s="178">
        <v>115</v>
      </c>
      <c r="M883" s="172">
        <v>380</v>
      </c>
      <c r="N883" s="177">
        <v>100</v>
      </c>
      <c r="O883" s="177">
        <v>164</v>
      </c>
      <c r="P883" s="178">
        <v>116</v>
      </c>
    </row>
    <row r="884" spans="1:16" x14ac:dyDescent="0.3">
      <c r="A884" s="208">
        <v>15</v>
      </c>
      <c r="B884" s="176" t="s">
        <v>304</v>
      </c>
      <c r="C884" s="176">
        <v>15681</v>
      </c>
      <c r="D884" s="175" t="s">
        <v>387</v>
      </c>
      <c r="E884" s="172">
        <v>316</v>
      </c>
      <c r="F884" s="177">
        <v>172</v>
      </c>
      <c r="G884" s="177">
        <v>62</v>
      </c>
      <c r="H884" s="178">
        <v>82</v>
      </c>
      <c r="I884" s="172">
        <v>525</v>
      </c>
      <c r="J884" s="177">
        <v>334</v>
      </c>
      <c r="K884" s="177">
        <v>79</v>
      </c>
      <c r="L884" s="178">
        <v>112</v>
      </c>
      <c r="M884" s="172">
        <v>367</v>
      </c>
      <c r="N884" s="177">
        <v>184</v>
      </c>
      <c r="O884" s="177">
        <v>82</v>
      </c>
      <c r="P884" s="178">
        <v>101</v>
      </c>
    </row>
    <row r="885" spans="1:16" x14ac:dyDescent="0.3">
      <c r="A885" s="208">
        <v>5</v>
      </c>
      <c r="B885" s="176" t="s">
        <v>107</v>
      </c>
      <c r="C885" s="176">
        <v>5004</v>
      </c>
      <c r="D885" s="175" t="s">
        <v>110</v>
      </c>
      <c r="E885" s="172">
        <v>392</v>
      </c>
      <c r="F885" s="177">
        <v>54</v>
      </c>
      <c r="G885" s="177">
        <v>283</v>
      </c>
      <c r="H885" s="178">
        <v>55</v>
      </c>
      <c r="I885" s="172">
        <v>446</v>
      </c>
      <c r="J885" s="177">
        <v>62</v>
      </c>
      <c r="K885" s="177">
        <v>314</v>
      </c>
      <c r="L885" s="178">
        <v>70</v>
      </c>
      <c r="M885" s="172">
        <v>368</v>
      </c>
      <c r="N885" s="177">
        <v>51</v>
      </c>
      <c r="O885" s="177">
        <v>255</v>
      </c>
      <c r="P885" s="178">
        <v>62</v>
      </c>
    </row>
    <row r="886" spans="1:16" x14ac:dyDescent="0.3">
      <c r="A886" s="208">
        <v>27</v>
      </c>
      <c r="B886" s="176" t="s">
        <v>669</v>
      </c>
      <c r="C886" s="176">
        <v>27660</v>
      </c>
      <c r="D886" s="175" t="s">
        <v>694</v>
      </c>
      <c r="E886" s="172">
        <v>318</v>
      </c>
      <c r="F886" s="177">
        <v>107</v>
      </c>
      <c r="G886" s="177">
        <v>152</v>
      </c>
      <c r="H886" s="178">
        <v>59</v>
      </c>
      <c r="I886" s="172">
        <v>393</v>
      </c>
      <c r="J886" s="177">
        <v>125</v>
      </c>
      <c r="K886" s="177">
        <v>168</v>
      </c>
      <c r="L886" s="178">
        <v>100</v>
      </c>
      <c r="M886" s="172">
        <v>357</v>
      </c>
      <c r="N886" s="177">
        <v>126</v>
      </c>
      <c r="O886" s="177">
        <v>149</v>
      </c>
      <c r="P886" s="178">
        <v>82</v>
      </c>
    </row>
    <row r="887" spans="1:16" x14ac:dyDescent="0.3">
      <c r="A887" s="208">
        <v>52</v>
      </c>
      <c r="B887" s="176" t="s">
        <v>180</v>
      </c>
      <c r="C887" s="176">
        <v>52354</v>
      </c>
      <c r="D887" s="175" t="s">
        <v>825</v>
      </c>
      <c r="E887" s="172">
        <v>339</v>
      </c>
      <c r="F887" s="177">
        <v>173</v>
      </c>
      <c r="G887" s="177">
        <v>62</v>
      </c>
      <c r="H887" s="178">
        <v>104</v>
      </c>
      <c r="I887" s="172">
        <v>364</v>
      </c>
      <c r="J887" s="177">
        <v>173</v>
      </c>
      <c r="K887" s="177">
        <v>64</v>
      </c>
      <c r="L887" s="178">
        <v>127</v>
      </c>
      <c r="M887" s="172">
        <v>351</v>
      </c>
      <c r="N887" s="177">
        <v>183</v>
      </c>
      <c r="O887" s="177">
        <v>62</v>
      </c>
      <c r="P887" s="178">
        <v>106</v>
      </c>
    </row>
    <row r="888" spans="1:16" x14ac:dyDescent="0.3">
      <c r="A888" s="208">
        <v>25</v>
      </c>
      <c r="B888" s="176" t="s">
        <v>558</v>
      </c>
      <c r="C888" s="176">
        <v>25862</v>
      </c>
      <c r="D888" s="175" t="s">
        <v>660</v>
      </c>
      <c r="E888" s="172">
        <v>343</v>
      </c>
      <c r="F888" s="177">
        <v>118</v>
      </c>
      <c r="G888" s="177">
        <v>51</v>
      </c>
      <c r="H888" s="178">
        <v>174</v>
      </c>
      <c r="I888" s="172">
        <v>501</v>
      </c>
      <c r="J888" s="177">
        <v>256</v>
      </c>
      <c r="K888" s="177">
        <v>47</v>
      </c>
      <c r="L888" s="178">
        <v>198</v>
      </c>
      <c r="M888" s="172">
        <v>364</v>
      </c>
      <c r="N888" s="177">
        <v>125</v>
      </c>
      <c r="O888" s="177">
        <v>49</v>
      </c>
      <c r="P888" s="178">
        <v>190</v>
      </c>
    </row>
    <row r="889" spans="1:16" x14ac:dyDescent="0.3">
      <c r="A889" s="208">
        <v>68</v>
      </c>
      <c r="B889" s="176" t="s">
        <v>918</v>
      </c>
      <c r="C889" s="176">
        <v>68320</v>
      </c>
      <c r="D889" s="175" t="s">
        <v>161</v>
      </c>
      <c r="E889" s="172">
        <v>342</v>
      </c>
      <c r="F889" s="177">
        <v>125</v>
      </c>
      <c r="G889" s="177">
        <v>100</v>
      </c>
      <c r="H889" s="178">
        <v>117</v>
      </c>
      <c r="I889" s="172">
        <v>397</v>
      </c>
      <c r="J889" s="177">
        <v>154</v>
      </c>
      <c r="K889" s="177">
        <v>111</v>
      </c>
      <c r="L889" s="178">
        <v>132</v>
      </c>
      <c r="M889" s="172">
        <v>366</v>
      </c>
      <c r="N889" s="177">
        <v>132</v>
      </c>
      <c r="O889" s="177">
        <v>106</v>
      </c>
      <c r="P889" s="178">
        <v>128</v>
      </c>
    </row>
    <row r="890" spans="1:16" x14ac:dyDescent="0.3">
      <c r="A890" s="208">
        <v>68</v>
      </c>
      <c r="B890" s="176" t="s">
        <v>918</v>
      </c>
      <c r="C890" s="176">
        <v>68444</v>
      </c>
      <c r="D890" s="175" t="s">
        <v>961</v>
      </c>
      <c r="E890" s="172">
        <v>339</v>
      </c>
      <c r="F890" s="177">
        <v>206</v>
      </c>
      <c r="G890" s="177">
        <v>65</v>
      </c>
      <c r="H890" s="178">
        <v>68</v>
      </c>
      <c r="I890" s="172">
        <v>362</v>
      </c>
      <c r="J890" s="177">
        <v>209</v>
      </c>
      <c r="K890" s="177">
        <v>71</v>
      </c>
      <c r="L890" s="178">
        <v>82</v>
      </c>
      <c r="M890" s="172">
        <v>360</v>
      </c>
      <c r="N890" s="177">
        <v>217</v>
      </c>
      <c r="O890" s="177">
        <v>70</v>
      </c>
      <c r="P890" s="178">
        <v>73</v>
      </c>
    </row>
    <row r="891" spans="1:16" x14ac:dyDescent="0.3">
      <c r="A891" s="208">
        <v>8</v>
      </c>
      <c r="B891" s="176" t="s">
        <v>233</v>
      </c>
      <c r="C891" s="176">
        <v>8549</v>
      </c>
      <c r="D891" s="175" t="s">
        <v>244</v>
      </c>
      <c r="E891" s="172">
        <v>351</v>
      </c>
      <c r="F891" s="177">
        <v>114</v>
      </c>
      <c r="G891" s="177">
        <v>172</v>
      </c>
      <c r="H891" s="178">
        <v>65</v>
      </c>
      <c r="I891" s="172">
        <v>379</v>
      </c>
      <c r="J891" s="177">
        <v>122</v>
      </c>
      <c r="K891" s="177">
        <v>143</v>
      </c>
      <c r="L891" s="178">
        <v>114</v>
      </c>
      <c r="M891" s="172">
        <v>355</v>
      </c>
      <c r="N891" s="177">
        <v>114</v>
      </c>
      <c r="O891" s="177">
        <v>141</v>
      </c>
      <c r="P891" s="178">
        <v>100</v>
      </c>
    </row>
    <row r="892" spans="1:16" x14ac:dyDescent="0.3">
      <c r="A892" s="208">
        <v>25</v>
      </c>
      <c r="B892" s="176" t="s">
        <v>558</v>
      </c>
      <c r="C892" s="176">
        <v>25328</v>
      </c>
      <c r="D892" s="175" t="s">
        <v>599</v>
      </c>
      <c r="E892" s="172">
        <v>325</v>
      </c>
      <c r="F892" s="177">
        <v>86</v>
      </c>
      <c r="G892" s="177">
        <v>144</v>
      </c>
      <c r="H892" s="178">
        <v>95</v>
      </c>
      <c r="I892" s="172">
        <v>455</v>
      </c>
      <c r="J892" s="177">
        <v>170</v>
      </c>
      <c r="K892" s="177">
        <v>170</v>
      </c>
      <c r="L892" s="178">
        <v>115</v>
      </c>
      <c r="M892" s="172">
        <v>352</v>
      </c>
      <c r="N892" s="177">
        <v>88</v>
      </c>
      <c r="O892" s="177">
        <v>165</v>
      </c>
      <c r="P892" s="178">
        <v>99</v>
      </c>
    </row>
    <row r="893" spans="1:16" x14ac:dyDescent="0.3">
      <c r="A893" s="208">
        <v>52</v>
      </c>
      <c r="B893" s="176" t="s">
        <v>180</v>
      </c>
      <c r="C893" s="176">
        <v>52427</v>
      </c>
      <c r="D893" s="175" t="s">
        <v>834</v>
      </c>
      <c r="E893" s="172">
        <v>301</v>
      </c>
      <c r="F893" s="177">
        <v>162</v>
      </c>
      <c r="G893" s="177">
        <v>57</v>
      </c>
      <c r="H893" s="178">
        <v>82</v>
      </c>
      <c r="I893" s="172">
        <v>368</v>
      </c>
      <c r="J893" s="177">
        <v>184</v>
      </c>
      <c r="K893" s="177">
        <v>58</v>
      </c>
      <c r="L893" s="178">
        <v>126</v>
      </c>
      <c r="M893" s="172">
        <v>337</v>
      </c>
      <c r="N893" s="177">
        <v>184</v>
      </c>
      <c r="O893" s="177">
        <v>57</v>
      </c>
      <c r="P893" s="178">
        <v>96</v>
      </c>
    </row>
    <row r="894" spans="1:16" x14ac:dyDescent="0.3">
      <c r="A894" s="208">
        <v>73</v>
      </c>
      <c r="B894" s="176" t="s">
        <v>1016</v>
      </c>
      <c r="C894" s="176">
        <v>73870</v>
      </c>
      <c r="D894" s="175" t="s">
        <v>1060</v>
      </c>
      <c r="E894" s="172">
        <v>316</v>
      </c>
      <c r="F894" s="177">
        <v>183</v>
      </c>
      <c r="G894" s="177">
        <v>15</v>
      </c>
      <c r="H894" s="178">
        <v>118</v>
      </c>
      <c r="I894" s="172">
        <v>398</v>
      </c>
      <c r="J894" s="177">
        <v>231</v>
      </c>
      <c r="K894" s="177">
        <v>15</v>
      </c>
      <c r="L894" s="178">
        <v>152</v>
      </c>
      <c r="M894" s="172">
        <v>346</v>
      </c>
      <c r="N894" s="177">
        <v>199</v>
      </c>
      <c r="O894" s="177">
        <v>16</v>
      </c>
      <c r="P894" s="178">
        <v>131</v>
      </c>
    </row>
    <row r="895" spans="1:16" x14ac:dyDescent="0.3">
      <c r="A895" s="208">
        <v>73</v>
      </c>
      <c r="B895" s="176" t="s">
        <v>1016</v>
      </c>
      <c r="C895" s="176">
        <v>73226</v>
      </c>
      <c r="D895" s="175" t="s">
        <v>1030</v>
      </c>
      <c r="E895" s="172">
        <v>315</v>
      </c>
      <c r="F895" s="177">
        <v>179</v>
      </c>
      <c r="G895" s="177">
        <v>38</v>
      </c>
      <c r="H895" s="178">
        <v>98</v>
      </c>
      <c r="I895" s="172">
        <v>364</v>
      </c>
      <c r="J895" s="177">
        <v>187</v>
      </c>
      <c r="K895" s="177">
        <v>63</v>
      </c>
      <c r="L895" s="178">
        <v>114</v>
      </c>
      <c r="M895" s="172">
        <v>345</v>
      </c>
      <c r="N895" s="177">
        <v>183</v>
      </c>
      <c r="O895" s="177">
        <v>69</v>
      </c>
      <c r="P895" s="178">
        <v>93</v>
      </c>
    </row>
    <row r="896" spans="1:16" x14ac:dyDescent="0.3">
      <c r="A896" s="208">
        <v>68</v>
      </c>
      <c r="B896" s="176" t="s">
        <v>918</v>
      </c>
      <c r="C896" s="176">
        <v>68207</v>
      </c>
      <c r="D896" s="175" t="s">
        <v>146</v>
      </c>
      <c r="E896" s="172">
        <v>347</v>
      </c>
      <c r="F896" s="177">
        <v>183</v>
      </c>
      <c r="G896" s="177">
        <v>44</v>
      </c>
      <c r="H896" s="178">
        <v>120</v>
      </c>
      <c r="I896" s="172">
        <v>364</v>
      </c>
      <c r="J896" s="177">
        <v>178</v>
      </c>
      <c r="K896" s="177">
        <v>53</v>
      </c>
      <c r="L896" s="178">
        <v>133</v>
      </c>
      <c r="M896" s="172">
        <v>369</v>
      </c>
      <c r="N896" s="177">
        <v>192</v>
      </c>
      <c r="O896" s="177">
        <v>41</v>
      </c>
      <c r="P896" s="178">
        <v>136</v>
      </c>
    </row>
    <row r="897" spans="1:16" x14ac:dyDescent="0.3">
      <c r="A897" s="208">
        <v>19</v>
      </c>
      <c r="B897" s="176" t="s">
        <v>467</v>
      </c>
      <c r="C897" s="176">
        <v>19760</v>
      </c>
      <c r="D897" s="175" t="s">
        <v>496</v>
      </c>
      <c r="E897" s="172">
        <v>318</v>
      </c>
      <c r="F897" s="177">
        <v>217</v>
      </c>
      <c r="G897" s="177">
        <v>74</v>
      </c>
      <c r="H897" s="178">
        <v>27</v>
      </c>
      <c r="I897" s="172">
        <v>363</v>
      </c>
      <c r="J897" s="177">
        <v>239</v>
      </c>
      <c r="K897" s="177">
        <v>68</v>
      </c>
      <c r="L897" s="178">
        <v>56</v>
      </c>
      <c r="M897" s="172">
        <v>360</v>
      </c>
      <c r="N897" s="177">
        <v>237</v>
      </c>
      <c r="O897" s="177">
        <v>72</v>
      </c>
      <c r="P897" s="178">
        <v>51</v>
      </c>
    </row>
    <row r="898" spans="1:16" x14ac:dyDescent="0.3">
      <c r="A898" s="208">
        <v>81</v>
      </c>
      <c r="B898" s="176" t="s">
        <v>1098</v>
      </c>
      <c r="C898" s="176">
        <v>81591</v>
      </c>
      <c r="D898" s="175" t="s">
        <v>1102</v>
      </c>
      <c r="E898" s="172">
        <v>290</v>
      </c>
      <c r="F898" s="177">
        <v>121</v>
      </c>
      <c r="G898" s="177">
        <v>52</v>
      </c>
      <c r="H898" s="178">
        <v>117</v>
      </c>
      <c r="I898" s="172">
        <v>379</v>
      </c>
      <c r="J898" s="177">
        <v>125</v>
      </c>
      <c r="K898" s="177">
        <v>77</v>
      </c>
      <c r="L898" s="178">
        <v>177</v>
      </c>
      <c r="M898" s="172">
        <v>364</v>
      </c>
      <c r="N898" s="177">
        <v>120</v>
      </c>
      <c r="O898" s="177">
        <v>67</v>
      </c>
      <c r="P898" s="178">
        <v>177</v>
      </c>
    </row>
    <row r="899" spans="1:16" x14ac:dyDescent="0.3">
      <c r="A899" s="208">
        <v>54</v>
      </c>
      <c r="B899" s="176" t="s">
        <v>856</v>
      </c>
      <c r="C899" s="176">
        <v>54398</v>
      </c>
      <c r="D899" s="175" t="s">
        <v>877</v>
      </c>
      <c r="E899" s="172">
        <v>339</v>
      </c>
      <c r="F899" s="177">
        <v>174</v>
      </c>
      <c r="G899" s="177">
        <v>42</v>
      </c>
      <c r="H899" s="178">
        <v>123</v>
      </c>
      <c r="I899" s="172">
        <v>412</v>
      </c>
      <c r="J899" s="177">
        <v>196</v>
      </c>
      <c r="K899" s="177">
        <v>49</v>
      </c>
      <c r="L899" s="178">
        <v>167</v>
      </c>
      <c r="M899" s="172">
        <v>340</v>
      </c>
      <c r="N899" s="177">
        <v>152</v>
      </c>
      <c r="O899" s="177">
        <v>45</v>
      </c>
      <c r="P899" s="178">
        <v>143</v>
      </c>
    </row>
    <row r="900" spans="1:16" x14ac:dyDescent="0.3">
      <c r="A900" s="208">
        <v>52</v>
      </c>
      <c r="B900" s="176" t="s">
        <v>180</v>
      </c>
      <c r="C900" s="176">
        <v>52224</v>
      </c>
      <c r="D900" s="175" t="s">
        <v>812</v>
      </c>
      <c r="E900" s="172">
        <v>302</v>
      </c>
      <c r="F900" s="177">
        <v>124</v>
      </c>
      <c r="G900" s="177">
        <v>24</v>
      </c>
      <c r="H900" s="178">
        <v>154</v>
      </c>
      <c r="I900" s="172">
        <v>368</v>
      </c>
      <c r="J900" s="177">
        <v>130</v>
      </c>
      <c r="K900" s="177">
        <v>33</v>
      </c>
      <c r="L900" s="178">
        <v>205</v>
      </c>
      <c r="M900" s="172">
        <v>352</v>
      </c>
      <c r="N900" s="177">
        <v>125</v>
      </c>
      <c r="O900" s="177">
        <v>34</v>
      </c>
      <c r="P900" s="178">
        <v>193</v>
      </c>
    </row>
    <row r="901" spans="1:16" x14ac:dyDescent="0.3">
      <c r="A901" s="208">
        <v>5</v>
      </c>
      <c r="B901" s="176" t="s">
        <v>107</v>
      </c>
      <c r="C901" s="176">
        <v>5652</v>
      </c>
      <c r="D901" s="175" t="s">
        <v>198</v>
      </c>
      <c r="E901" s="172">
        <v>352</v>
      </c>
      <c r="F901" s="177">
        <v>134</v>
      </c>
      <c r="G901" s="177">
        <v>101</v>
      </c>
      <c r="H901" s="178">
        <v>117</v>
      </c>
      <c r="I901" s="172">
        <v>384</v>
      </c>
      <c r="J901" s="177">
        <v>149</v>
      </c>
      <c r="K901" s="177">
        <v>123</v>
      </c>
      <c r="L901" s="178">
        <v>112</v>
      </c>
      <c r="M901" s="172">
        <v>357</v>
      </c>
      <c r="N901" s="177">
        <v>136</v>
      </c>
      <c r="O901" s="177">
        <v>113</v>
      </c>
      <c r="P901" s="178">
        <v>108</v>
      </c>
    </row>
    <row r="902" spans="1:16" x14ac:dyDescent="0.3">
      <c r="A902" s="208">
        <v>52</v>
      </c>
      <c r="B902" s="176" t="s">
        <v>180</v>
      </c>
      <c r="C902" s="176">
        <v>52036</v>
      </c>
      <c r="D902" s="175" t="s">
        <v>805</v>
      </c>
      <c r="E902" s="172">
        <v>319</v>
      </c>
      <c r="F902" s="177">
        <v>159</v>
      </c>
      <c r="G902" s="177">
        <v>68</v>
      </c>
      <c r="H902" s="178">
        <v>92</v>
      </c>
      <c r="I902" s="172">
        <v>371</v>
      </c>
      <c r="J902" s="177">
        <v>172</v>
      </c>
      <c r="K902" s="177">
        <v>72</v>
      </c>
      <c r="L902" s="178">
        <v>127</v>
      </c>
      <c r="M902" s="172">
        <v>331</v>
      </c>
      <c r="N902" s="177">
        <v>173</v>
      </c>
      <c r="O902" s="177">
        <v>60</v>
      </c>
      <c r="P902" s="178">
        <v>98</v>
      </c>
    </row>
    <row r="903" spans="1:16" x14ac:dyDescent="0.3">
      <c r="A903" s="208">
        <v>76</v>
      </c>
      <c r="B903" s="176" t="s">
        <v>1062</v>
      </c>
      <c r="C903" s="176">
        <v>76246</v>
      </c>
      <c r="D903" s="175" t="s">
        <v>1075</v>
      </c>
      <c r="E903" s="172">
        <v>317</v>
      </c>
      <c r="F903" s="177">
        <v>143</v>
      </c>
      <c r="G903" s="177">
        <v>72</v>
      </c>
      <c r="H903" s="178">
        <v>102</v>
      </c>
      <c r="I903" s="172">
        <v>672</v>
      </c>
      <c r="J903" s="177">
        <v>159</v>
      </c>
      <c r="K903" s="177">
        <v>369</v>
      </c>
      <c r="L903" s="178">
        <v>144</v>
      </c>
      <c r="M903" s="172">
        <v>354</v>
      </c>
      <c r="N903" s="177">
        <v>141</v>
      </c>
      <c r="O903" s="177">
        <v>74</v>
      </c>
      <c r="P903" s="178">
        <v>139</v>
      </c>
    </row>
    <row r="904" spans="1:16" x14ac:dyDescent="0.3">
      <c r="A904" s="208">
        <v>68</v>
      </c>
      <c r="B904" s="176" t="s">
        <v>918</v>
      </c>
      <c r="C904" s="176">
        <v>68013</v>
      </c>
      <c r="D904" s="175" t="s">
        <v>920</v>
      </c>
      <c r="E904" s="172">
        <v>246</v>
      </c>
      <c r="F904" s="177">
        <v>54</v>
      </c>
      <c r="G904" s="177">
        <v>125</v>
      </c>
      <c r="H904" s="178">
        <v>67</v>
      </c>
      <c r="I904" s="172">
        <v>435</v>
      </c>
      <c r="J904" s="177">
        <v>52</v>
      </c>
      <c r="K904" s="177">
        <v>289</v>
      </c>
      <c r="L904" s="178">
        <v>94</v>
      </c>
      <c r="M904" s="172">
        <v>354</v>
      </c>
      <c r="N904" s="177">
        <v>57</v>
      </c>
      <c r="O904" s="177">
        <v>205</v>
      </c>
      <c r="P904" s="178">
        <v>92</v>
      </c>
    </row>
    <row r="905" spans="1:16" x14ac:dyDescent="0.3">
      <c r="A905" s="208">
        <v>52</v>
      </c>
      <c r="B905" s="176" t="s">
        <v>180</v>
      </c>
      <c r="C905" s="176">
        <v>52720</v>
      </c>
      <c r="D905" s="175" t="s">
        <v>850</v>
      </c>
      <c r="E905" s="172">
        <v>352</v>
      </c>
      <c r="F905" s="177">
        <v>118</v>
      </c>
      <c r="G905" s="177">
        <v>52</v>
      </c>
      <c r="H905" s="178">
        <v>182</v>
      </c>
      <c r="I905" s="172">
        <v>355</v>
      </c>
      <c r="J905" s="177">
        <v>124</v>
      </c>
      <c r="K905" s="177">
        <v>51</v>
      </c>
      <c r="L905" s="178">
        <v>180</v>
      </c>
      <c r="M905" s="172">
        <v>351</v>
      </c>
      <c r="N905" s="177">
        <v>126</v>
      </c>
      <c r="O905" s="177">
        <v>48</v>
      </c>
      <c r="P905" s="178">
        <v>177</v>
      </c>
    </row>
    <row r="906" spans="1:16" x14ac:dyDescent="0.3">
      <c r="A906" s="208">
        <v>25</v>
      </c>
      <c r="B906" s="176" t="s">
        <v>558</v>
      </c>
      <c r="C906" s="176">
        <v>25335</v>
      </c>
      <c r="D906" s="176" t="s">
        <v>600</v>
      </c>
      <c r="E906" s="172">
        <v>335</v>
      </c>
      <c r="F906" s="177">
        <v>115</v>
      </c>
      <c r="G906" s="177">
        <v>102</v>
      </c>
      <c r="H906" s="178">
        <v>118</v>
      </c>
      <c r="I906" s="172">
        <v>479</v>
      </c>
      <c r="J906" s="177">
        <v>239</v>
      </c>
      <c r="K906" s="177">
        <v>93</v>
      </c>
      <c r="L906" s="178">
        <v>147</v>
      </c>
      <c r="M906" s="172">
        <v>354</v>
      </c>
      <c r="N906" s="177">
        <v>118</v>
      </c>
      <c r="O906" s="177">
        <v>87</v>
      </c>
      <c r="P906" s="178">
        <v>149</v>
      </c>
    </row>
    <row r="907" spans="1:16" x14ac:dyDescent="0.3">
      <c r="A907" s="208">
        <v>68</v>
      </c>
      <c r="B907" s="176" t="s">
        <v>918</v>
      </c>
      <c r="C907" s="176">
        <v>68211</v>
      </c>
      <c r="D907" s="175" t="s">
        <v>935</v>
      </c>
      <c r="E907" s="172">
        <v>327</v>
      </c>
      <c r="F907" s="177">
        <v>195</v>
      </c>
      <c r="G907" s="177">
        <v>52</v>
      </c>
      <c r="H907" s="178">
        <v>80</v>
      </c>
      <c r="I907" s="172">
        <v>351</v>
      </c>
      <c r="J907" s="177">
        <v>198</v>
      </c>
      <c r="K907" s="177">
        <v>50</v>
      </c>
      <c r="L907" s="178">
        <v>103</v>
      </c>
      <c r="M907" s="172">
        <v>354</v>
      </c>
      <c r="N907" s="177">
        <v>194</v>
      </c>
      <c r="O907" s="177">
        <v>55</v>
      </c>
      <c r="P907" s="178">
        <v>105</v>
      </c>
    </row>
    <row r="908" spans="1:16" x14ac:dyDescent="0.3">
      <c r="A908" s="208">
        <v>68</v>
      </c>
      <c r="B908" s="176" t="s">
        <v>918</v>
      </c>
      <c r="C908" s="176">
        <v>68820</v>
      </c>
      <c r="D908" s="175" t="s">
        <v>988</v>
      </c>
      <c r="E908" s="172">
        <v>299</v>
      </c>
      <c r="F908" s="177">
        <v>174</v>
      </c>
      <c r="G908" s="177">
        <v>59</v>
      </c>
      <c r="H908" s="178">
        <v>66</v>
      </c>
      <c r="I908" s="172">
        <v>349</v>
      </c>
      <c r="J908" s="177">
        <v>183</v>
      </c>
      <c r="K908" s="177">
        <v>68</v>
      </c>
      <c r="L908" s="178">
        <v>98</v>
      </c>
      <c r="M908" s="172">
        <v>346</v>
      </c>
      <c r="N908" s="177">
        <v>180</v>
      </c>
      <c r="O908" s="177">
        <v>73</v>
      </c>
      <c r="P908" s="178">
        <v>93</v>
      </c>
    </row>
    <row r="909" spans="1:16" x14ac:dyDescent="0.3">
      <c r="A909" s="208">
        <v>68</v>
      </c>
      <c r="B909" s="176" t="s">
        <v>918</v>
      </c>
      <c r="C909" s="176">
        <v>68318</v>
      </c>
      <c r="D909" s="175" t="s">
        <v>948</v>
      </c>
      <c r="E909" s="172">
        <v>336</v>
      </c>
      <c r="F909" s="177">
        <v>159</v>
      </c>
      <c r="G909" s="177">
        <v>59</v>
      </c>
      <c r="H909" s="178">
        <v>118</v>
      </c>
      <c r="I909" s="172">
        <v>336</v>
      </c>
      <c r="J909" s="177">
        <v>169</v>
      </c>
      <c r="K909" s="177">
        <v>55</v>
      </c>
      <c r="L909" s="178">
        <v>112</v>
      </c>
      <c r="M909" s="172">
        <v>352</v>
      </c>
      <c r="N909" s="177">
        <v>169</v>
      </c>
      <c r="O909" s="177">
        <v>68</v>
      </c>
      <c r="P909" s="178">
        <v>115</v>
      </c>
    </row>
    <row r="910" spans="1:16" x14ac:dyDescent="0.3">
      <c r="A910" s="208">
        <v>41</v>
      </c>
      <c r="B910" s="176" t="s">
        <v>699</v>
      </c>
      <c r="C910" s="176">
        <v>41483</v>
      </c>
      <c r="D910" s="175" t="s">
        <v>717</v>
      </c>
      <c r="E910" s="172">
        <v>291</v>
      </c>
      <c r="F910" s="177">
        <v>137</v>
      </c>
      <c r="G910" s="177">
        <v>49</v>
      </c>
      <c r="H910" s="178">
        <v>105</v>
      </c>
      <c r="I910" s="172">
        <v>350</v>
      </c>
      <c r="J910" s="177">
        <v>140</v>
      </c>
      <c r="K910" s="177">
        <v>63</v>
      </c>
      <c r="L910" s="178">
        <v>147</v>
      </c>
      <c r="M910" s="172">
        <v>345</v>
      </c>
      <c r="N910" s="177">
        <v>137</v>
      </c>
      <c r="O910" s="177">
        <v>65</v>
      </c>
      <c r="P910" s="178">
        <v>143</v>
      </c>
    </row>
    <row r="911" spans="1:16" x14ac:dyDescent="0.3">
      <c r="A911" s="208">
        <v>52</v>
      </c>
      <c r="B911" s="176" t="s">
        <v>180</v>
      </c>
      <c r="C911" s="176">
        <v>52323</v>
      </c>
      <c r="D911" s="175" t="s">
        <v>823</v>
      </c>
      <c r="E911" s="172">
        <v>314</v>
      </c>
      <c r="F911" s="177">
        <v>134</v>
      </c>
      <c r="G911" s="177">
        <v>52</v>
      </c>
      <c r="H911" s="178">
        <v>128</v>
      </c>
      <c r="I911" s="172">
        <v>349</v>
      </c>
      <c r="J911" s="177">
        <v>139</v>
      </c>
      <c r="K911" s="177">
        <v>51</v>
      </c>
      <c r="L911" s="178">
        <v>159</v>
      </c>
      <c r="M911" s="172">
        <v>344</v>
      </c>
      <c r="N911" s="177">
        <v>137</v>
      </c>
      <c r="O911" s="177">
        <v>52</v>
      </c>
      <c r="P911" s="178">
        <v>155</v>
      </c>
    </row>
    <row r="912" spans="1:16" x14ac:dyDescent="0.3">
      <c r="A912" s="208">
        <v>73</v>
      </c>
      <c r="B912" s="176" t="s">
        <v>1016</v>
      </c>
      <c r="C912" s="176">
        <v>73236</v>
      </c>
      <c r="D912" s="175" t="s">
        <v>1031</v>
      </c>
      <c r="E912" s="172">
        <v>312</v>
      </c>
      <c r="F912" s="177">
        <v>139</v>
      </c>
      <c r="G912" s="177">
        <v>46</v>
      </c>
      <c r="H912" s="178">
        <v>127</v>
      </c>
      <c r="I912" s="172">
        <v>368</v>
      </c>
      <c r="J912" s="177">
        <v>175</v>
      </c>
      <c r="K912" s="177">
        <v>54</v>
      </c>
      <c r="L912" s="178">
        <v>139</v>
      </c>
      <c r="M912" s="172">
        <v>329</v>
      </c>
      <c r="N912" s="177">
        <v>153</v>
      </c>
      <c r="O912" s="177">
        <v>56</v>
      </c>
      <c r="P912" s="178">
        <v>120</v>
      </c>
    </row>
    <row r="913" spans="1:16" x14ac:dyDescent="0.3">
      <c r="A913" s="208">
        <v>52</v>
      </c>
      <c r="B913" s="176" t="s">
        <v>180</v>
      </c>
      <c r="C913" s="176">
        <v>52256</v>
      </c>
      <c r="D913" s="175" t="s">
        <v>818</v>
      </c>
      <c r="E913" s="172">
        <v>260</v>
      </c>
      <c r="F913" s="177">
        <v>136</v>
      </c>
      <c r="G913" s="177">
        <v>20</v>
      </c>
      <c r="H913" s="178">
        <v>104</v>
      </c>
      <c r="I913" s="172">
        <v>355</v>
      </c>
      <c r="J913" s="177">
        <v>159</v>
      </c>
      <c r="K913" s="177">
        <v>32</v>
      </c>
      <c r="L913" s="178">
        <v>164</v>
      </c>
      <c r="M913" s="172">
        <v>342</v>
      </c>
      <c r="N913" s="177">
        <v>156</v>
      </c>
      <c r="O913" s="177">
        <v>25</v>
      </c>
      <c r="P913" s="178">
        <v>161</v>
      </c>
    </row>
    <row r="914" spans="1:16" x14ac:dyDescent="0.3">
      <c r="A914" s="208">
        <v>52</v>
      </c>
      <c r="B914" s="176" t="s">
        <v>180</v>
      </c>
      <c r="C914" s="176">
        <v>52083</v>
      </c>
      <c r="D914" s="175" t="s">
        <v>309</v>
      </c>
      <c r="E914" s="172">
        <v>342</v>
      </c>
      <c r="F914" s="177">
        <v>157</v>
      </c>
      <c r="G914" s="177">
        <v>100</v>
      </c>
      <c r="H914" s="178">
        <v>85</v>
      </c>
      <c r="I914" s="172">
        <v>337</v>
      </c>
      <c r="J914" s="177">
        <v>156</v>
      </c>
      <c r="K914" s="177">
        <v>69</v>
      </c>
      <c r="L914" s="178">
        <v>112</v>
      </c>
      <c r="M914" s="172">
        <v>339</v>
      </c>
      <c r="N914" s="177">
        <v>153</v>
      </c>
      <c r="O914" s="177">
        <v>79</v>
      </c>
      <c r="P914" s="178">
        <v>107</v>
      </c>
    </row>
    <row r="915" spans="1:16" x14ac:dyDescent="0.3">
      <c r="A915" s="208">
        <v>41</v>
      </c>
      <c r="B915" s="176" t="s">
        <v>699</v>
      </c>
      <c r="C915" s="176">
        <v>41026</v>
      </c>
      <c r="D915" s="176" t="s">
        <v>705</v>
      </c>
      <c r="E915" s="172">
        <v>302</v>
      </c>
      <c r="F915" s="177">
        <v>78</v>
      </c>
      <c r="G915" s="177">
        <v>144</v>
      </c>
      <c r="H915" s="178">
        <v>80</v>
      </c>
      <c r="I915" s="172">
        <v>345</v>
      </c>
      <c r="J915" s="177">
        <v>83</v>
      </c>
      <c r="K915" s="177">
        <v>147</v>
      </c>
      <c r="L915" s="178">
        <v>115</v>
      </c>
      <c r="M915" s="172">
        <v>322</v>
      </c>
      <c r="N915" s="177">
        <v>79</v>
      </c>
      <c r="O915" s="177">
        <v>149</v>
      </c>
      <c r="P915" s="178">
        <v>94</v>
      </c>
    </row>
    <row r="916" spans="1:16" x14ac:dyDescent="0.3">
      <c r="A916" s="208">
        <v>17</v>
      </c>
      <c r="B916" s="176" t="s">
        <v>134</v>
      </c>
      <c r="C916" s="176">
        <v>17388</v>
      </c>
      <c r="D916" s="175" t="s">
        <v>432</v>
      </c>
      <c r="E916" s="172">
        <v>346</v>
      </c>
      <c r="F916" s="177">
        <v>111</v>
      </c>
      <c r="G916" s="177">
        <v>76</v>
      </c>
      <c r="H916" s="178">
        <v>159</v>
      </c>
      <c r="I916" s="172">
        <v>395</v>
      </c>
      <c r="J916" s="177">
        <v>158</v>
      </c>
      <c r="K916" s="177">
        <v>79</v>
      </c>
      <c r="L916" s="178">
        <v>158</v>
      </c>
      <c r="M916" s="172">
        <v>331</v>
      </c>
      <c r="N916" s="177">
        <v>116</v>
      </c>
      <c r="O916" s="177">
        <v>69</v>
      </c>
      <c r="P916" s="178">
        <v>146</v>
      </c>
    </row>
    <row r="917" spans="1:16" x14ac:dyDescent="0.3">
      <c r="A917" s="208">
        <v>15</v>
      </c>
      <c r="B917" s="176" t="s">
        <v>304</v>
      </c>
      <c r="C917" s="176">
        <v>15514</v>
      </c>
      <c r="D917" s="175" t="s">
        <v>365</v>
      </c>
      <c r="E917" s="172">
        <v>268</v>
      </c>
      <c r="F917" s="177">
        <v>118</v>
      </c>
      <c r="G917" s="177">
        <v>75</v>
      </c>
      <c r="H917" s="178">
        <v>75</v>
      </c>
      <c r="I917" s="172">
        <v>414</v>
      </c>
      <c r="J917" s="177">
        <v>184</v>
      </c>
      <c r="K917" s="177">
        <v>130</v>
      </c>
      <c r="L917" s="178">
        <v>100</v>
      </c>
      <c r="M917" s="172">
        <v>338</v>
      </c>
      <c r="N917" s="177">
        <v>100</v>
      </c>
      <c r="O917" s="177">
        <v>141</v>
      </c>
      <c r="P917" s="178">
        <v>97</v>
      </c>
    </row>
    <row r="918" spans="1:16" x14ac:dyDescent="0.3">
      <c r="A918" s="208">
        <v>47</v>
      </c>
      <c r="B918" s="176" t="s">
        <v>748</v>
      </c>
      <c r="C918" s="176">
        <v>47960</v>
      </c>
      <c r="D918" s="175" t="s">
        <v>775</v>
      </c>
      <c r="E918" s="172">
        <v>277</v>
      </c>
      <c r="F918" s="177">
        <v>141</v>
      </c>
      <c r="G918" s="177">
        <v>64</v>
      </c>
      <c r="H918" s="178">
        <v>72</v>
      </c>
      <c r="I918" s="172">
        <v>353</v>
      </c>
      <c r="J918" s="177">
        <v>157</v>
      </c>
      <c r="K918" s="177">
        <v>64</v>
      </c>
      <c r="L918" s="178">
        <v>132</v>
      </c>
      <c r="M918" s="172">
        <v>312</v>
      </c>
      <c r="N918" s="177">
        <v>149</v>
      </c>
      <c r="O918" s="177">
        <v>58</v>
      </c>
      <c r="P918" s="178">
        <v>105</v>
      </c>
    </row>
    <row r="919" spans="1:16" x14ac:dyDescent="0.3">
      <c r="A919" s="208">
        <v>27</v>
      </c>
      <c r="B919" s="176" t="s">
        <v>669</v>
      </c>
      <c r="C919" s="176">
        <v>27135</v>
      </c>
      <c r="D919" s="175" t="s">
        <v>678</v>
      </c>
      <c r="E919" s="172">
        <v>225</v>
      </c>
      <c r="F919" s="177">
        <v>152</v>
      </c>
      <c r="G919" s="177">
        <v>45</v>
      </c>
      <c r="H919" s="178">
        <v>28</v>
      </c>
      <c r="I919" s="172">
        <v>350</v>
      </c>
      <c r="J919" s="177">
        <v>164</v>
      </c>
      <c r="K919" s="177">
        <v>84</v>
      </c>
      <c r="L919" s="178">
        <v>102</v>
      </c>
      <c r="M919" s="172">
        <v>285</v>
      </c>
      <c r="N919" s="177">
        <v>158</v>
      </c>
      <c r="O919" s="177">
        <v>79</v>
      </c>
      <c r="P919" s="178">
        <v>48</v>
      </c>
    </row>
    <row r="920" spans="1:16" x14ac:dyDescent="0.3">
      <c r="A920" s="208">
        <v>73</v>
      </c>
      <c r="B920" s="176" t="s">
        <v>1016</v>
      </c>
      <c r="C920" s="176">
        <v>73622</v>
      </c>
      <c r="D920" s="175" t="s">
        <v>1053</v>
      </c>
      <c r="E920" s="172">
        <v>302</v>
      </c>
      <c r="F920" s="177">
        <v>143</v>
      </c>
      <c r="G920" s="177">
        <v>52</v>
      </c>
      <c r="H920" s="178">
        <v>107</v>
      </c>
      <c r="I920" s="172">
        <v>344</v>
      </c>
      <c r="J920" s="177">
        <v>150</v>
      </c>
      <c r="K920" s="177">
        <v>57</v>
      </c>
      <c r="L920" s="178">
        <v>137</v>
      </c>
      <c r="M920" s="172">
        <v>311</v>
      </c>
      <c r="N920" s="177">
        <v>147</v>
      </c>
      <c r="O920" s="177">
        <v>54</v>
      </c>
      <c r="P920" s="178">
        <v>110</v>
      </c>
    </row>
    <row r="921" spans="1:16" x14ac:dyDescent="0.3">
      <c r="A921" s="208">
        <v>13</v>
      </c>
      <c r="B921" s="176" t="s">
        <v>257</v>
      </c>
      <c r="C921" s="176">
        <v>13440</v>
      </c>
      <c r="D921" s="175" t="s">
        <v>276</v>
      </c>
      <c r="E921" s="172">
        <v>332</v>
      </c>
      <c r="F921" s="177">
        <v>205</v>
      </c>
      <c r="G921" s="177">
        <v>71</v>
      </c>
      <c r="H921" s="178">
        <v>56</v>
      </c>
      <c r="I921" s="172">
        <v>370</v>
      </c>
      <c r="J921" s="177">
        <v>217</v>
      </c>
      <c r="K921" s="177">
        <v>97</v>
      </c>
      <c r="L921" s="178">
        <v>56</v>
      </c>
      <c r="M921" s="172">
        <v>330</v>
      </c>
      <c r="N921" s="177">
        <v>211</v>
      </c>
      <c r="O921" s="177">
        <v>70</v>
      </c>
      <c r="P921" s="178">
        <v>49</v>
      </c>
    </row>
    <row r="922" spans="1:16" x14ac:dyDescent="0.3">
      <c r="A922" s="208">
        <v>19</v>
      </c>
      <c r="B922" s="176" t="s">
        <v>467</v>
      </c>
      <c r="C922" s="176">
        <v>19693</v>
      </c>
      <c r="D922" s="175" t="s">
        <v>493</v>
      </c>
      <c r="E922" s="172">
        <v>280</v>
      </c>
      <c r="F922" s="177">
        <v>166</v>
      </c>
      <c r="G922" s="177">
        <v>63</v>
      </c>
      <c r="H922" s="178">
        <v>51</v>
      </c>
      <c r="I922" s="172">
        <v>336</v>
      </c>
      <c r="J922" s="177">
        <v>177</v>
      </c>
      <c r="K922" s="177">
        <v>67</v>
      </c>
      <c r="L922" s="178">
        <v>92</v>
      </c>
      <c r="M922" s="172">
        <v>330</v>
      </c>
      <c r="N922" s="177">
        <v>177</v>
      </c>
      <c r="O922" s="177">
        <v>67</v>
      </c>
      <c r="P922" s="178">
        <v>86</v>
      </c>
    </row>
    <row r="923" spans="1:16" x14ac:dyDescent="0.3">
      <c r="A923" s="208">
        <v>50</v>
      </c>
      <c r="B923" s="176" t="s">
        <v>777</v>
      </c>
      <c r="C923" s="176">
        <v>50270</v>
      </c>
      <c r="D923" s="175" t="s">
        <v>787</v>
      </c>
      <c r="E923" s="172">
        <v>318</v>
      </c>
      <c r="F923" s="177">
        <v>87</v>
      </c>
      <c r="G923" s="177">
        <v>136</v>
      </c>
      <c r="H923" s="178">
        <v>95</v>
      </c>
      <c r="I923" s="172">
        <v>328</v>
      </c>
      <c r="J923" s="177">
        <v>92</v>
      </c>
      <c r="K923" s="177">
        <v>133</v>
      </c>
      <c r="L923" s="178">
        <v>103</v>
      </c>
      <c r="M923" s="172">
        <v>331</v>
      </c>
      <c r="N923" s="177">
        <v>92</v>
      </c>
      <c r="O923" s="177">
        <v>140</v>
      </c>
      <c r="P923" s="178">
        <v>99</v>
      </c>
    </row>
    <row r="924" spans="1:16" x14ac:dyDescent="0.3">
      <c r="A924" s="208">
        <v>27</v>
      </c>
      <c r="B924" s="176" t="s">
        <v>669</v>
      </c>
      <c r="C924" s="176">
        <v>27099</v>
      </c>
      <c r="D924" s="175" t="s">
        <v>677</v>
      </c>
      <c r="E924" s="172">
        <v>265</v>
      </c>
      <c r="F924" s="177">
        <v>189</v>
      </c>
      <c r="G924" s="177">
        <v>23</v>
      </c>
      <c r="H924" s="178">
        <v>53</v>
      </c>
      <c r="I924" s="172">
        <v>339</v>
      </c>
      <c r="J924" s="177">
        <v>219</v>
      </c>
      <c r="K924" s="177">
        <v>27</v>
      </c>
      <c r="L924" s="178">
        <v>93</v>
      </c>
      <c r="M924" s="172">
        <v>301</v>
      </c>
      <c r="N924" s="177">
        <v>218</v>
      </c>
      <c r="O924" s="177">
        <v>17</v>
      </c>
      <c r="P924" s="178">
        <v>66</v>
      </c>
    </row>
    <row r="925" spans="1:16" x14ac:dyDescent="0.3">
      <c r="A925" s="208">
        <v>15</v>
      </c>
      <c r="B925" s="176" t="s">
        <v>304</v>
      </c>
      <c r="C925" s="176">
        <v>15676</v>
      </c>
      <c r="D925" s="175" t="s">
        <v>386</v>
      </c>
      <c r="E925" s="172">
        <v>339</v>
      </c>
      <c r="F925" s="177">
        <v>123</v>
      </c>
      <c r="G925" s="177">
        <v>169</v>
      </c>
      <c r="H925" s="178">
        <v>47</v>
      </c>
      <c r="I925" s="172">
        <v>389</v>
      </c>
      <c r="J925" s="177">
        <v>165</v>
      </c>
      <c r="K925" s="177">
        <v>161</v>
      </c>
      <c r="L925" s="178">
        <v>63</v>
      </c>
      <c r="M925" s="172">
        <v>324</v>
      </c>
      <c r="N925" s="177">
        <v>108</v>
      </c>
      <c r="O925" s="177">
        <v>155</v>
      </c>
      <c r="P925" s="178">
        <v>61</v>
      </c>
    </row>
    <row r="926" spans="1:16" x14ac:dyDescent="0.3">
      <c r="A926" s="208">
        <v>52</v>
      </c>
      <c r="B926" s="176" t="s">
        <v>180</v>
      </c>
      <c r="C926" s="176">
        <v>52385</v>
      </c>
      <c r="D926" s="175" t="s">
        <v>829</v>
      </c>
      <c r="E926" s="172">
        <v>255</v>
      </c>
      <c r="F926" s="177">
        <v>88</v>
      </c>
      <c r="G926" s="177">
        <v>41</v>
      </c>
      <c r="H926" s="178">
        <v>126</v>
      </c>
      <c r="I926" s="172">
        <v>320</v>
      </c>
      <c r="J926" s="177">
        <v>90</v>
      </c>
      <c r="K926" s="177">
        <v>51</v>
      </c>
      <c r="L926" s="178">
        <v>179</v>
      </c>
      <c r="M926" s="172">
        <v>298</v>
      </c>
      <c r="N926" s="177">
        <v>92</v>
      </c>
      <c r="O926" s="177">
        <v>54</v>
      </c>
      <c r="P926" s="178">
        <v>152</v>
      </c>
    </row>
    <row r="927" spans="1:16" x14ac:dyDescent="0.3">
      <c r="A927" s="208">
        <v>13</v>
      </c>
      <c r="B927" s="176" t="s">
        <v>257</v>
      </c>
      <c r="C927" s="176">
        <v>13030</v>
      </c>
      <c r="D927" s="175" t="s">
        <v>260</v>
      </c>
      <c r="E927" s="172">
        <v>372</v>
      </c>
      <c r="F927" s="177">
        <v>182</v>
      </c>
      <c r="G927" s="177">
        <v>32</v>
      </c>
      <c r="H927" s="178">
        <v>158</v>
      </c>
      <c r="I927" s="172">
        <v>414</v>
      </c>
      <c r="J927" s="177">
        <v>198</v>
      </c>
      <c r="K927" s="177">
        <v>43</v>
      </c>
      <c r="L927" s="178">
        <v>173</v>
      </c>
      <c r="M927" s="172">
        <v>291</v>
      </c>
      <c r="N927" s="177">
        <v>141</v>
      </c>
      <c r="O927" s="177">
        <v>10</v>
      </c>
      <c r="P927" s="178">
        <v>140</v>
      </c>
    </row>
    <row r="928" spans="1:16" x14ac:dyDescent="0.3">
      <c r="A928" s="208">
        <v>70</v>
      </c>
      <c r="B928" s="176" t="s">
        <v>498</v>
      </c>
      <c r="C928" s="176">
        <v>70233</v>
      </c>
      <c r="D928" s="175" t="s">
        <v>999</v>
      </c>
      <c r="E928" s="172">
        <v>318</v>
      </c>
      <c r="F928" s="177">
        <v>183</v>
      </c>
      <c r="G928" s="177">
        <v>56</v>
      </c>
      <c r="H928" s="178">
        <v>79</v>
      </c>
      <c r="I928" s="172">
        <v>360</v>
      </c>
      <c r="J928" s="177">
        <v>200</v>
      </c>
      <c r="K928" s="177">
        <v>73</v>
      </c>
      <c r="L928" s="178">
        <v>87</v>
      </c>
      <c r="M928" s="172">
        <v>301</v>
      </c>
      <c r="N928" s="177">
        <v>199</v>
      </c>
      <c r="O928" s="177">
        <v>38</v>
      </c>
      <c r="P928" s="178">
        <v>64</v>
      </c>
    </row>
    <row r="929" spans="1:16" x14ac:dyDescent="0.3">
      <c r="A929" s="208">
        <v>5</v>
      </c>
      <c r="B929" s="176" t="s">
        <v>107</v>
      </c>
      <c r="C929" s="176">
        <v>5842</v>
      </c>
      <c r="D929" s="175" t="s">
        <v>221</v>
      </c>
      <c r="E929" s="172">
        <v>311</v>
      </c>
      <c r="F929" s="177">
        <v>169</v>
      </c>
      <c r="G929" s="177">
        <v>72</v>
      </c>
      <c r="H929" s="178">
        <v>70</v>
      </c>
      <c r="I929" s="172">
        <v>336</v>
      </c>
      <c r="J929" s="177">
        <v>150</v>
      </c>
      <c r="K929" s="177">
        <v>81</v>
      </c>
      <c r="L929" s="178">
        <v>105</v>
      </c>
      <c r="M929" s="172">
        <v>312</v>
      </c>
      <c r="N929" s="177">
        <v>144</v>
      </c>
      <c r="O929" s="177">
        <v>75</v>
      </c>
      <c r="P929" s="178">
        <v>93</v>
      </c>
    </row>
    <row r="930" spans="1:16" x14ac:dyDescent="0.3">
      <c r="A930" s="208">
        <v>15</v>
      </c>
      <c r="B930" s="176" t="s">
        <v>304</v>
      </c>
      <c r="C930" s="176">
        <v>15723</v>
      </c>
      <c r="D930" s="175" t="s">
        <v>393</v>
      </c>
      <c r="E930" s="172">
        <v>303</v>
      </c>
      <c r="F930" s="177">
        <v>47</v>
      </c>
      <c r="G930" s="177">
        <v>224</v>
      </c>
      <c r="H930" s="178">
        <v>32</v>
      </c>
      <c r="I930" s="172">
        <v>367</v>
      </c>
      <c r="J930" s="177">
        <v>75</v>
      </c>
      <c r="K930" s="177">
        <v>258</v>
      </c>
      <c r="L930" s="178">
        <v>34</v>
      </c>
      <c r="M930" s="172">
        <v>324</v>
      </c>
      <c r="N930" s="177">
        <v>49</v>
      </c>
      <c r="O930" s="177">
        <v>239</v>
      </c>
      <c r="P930" s="178">
        <v>36</v>
      </c>
    </row>
    <row r="931" spans="1:16" x14ac:dyDescent="0.3">
      <c r="A931" s="208">
        <v>19</v>
      </c>
      <c r="B931" s="176" t="s">
        <v>467</v>
      </c>
      <c r="C931" s="176">
        <v>19290</v>
      </c>
      <c r="D931" s="175" t="s">
        <v>452</v>
      </c>
      <c r="E931" s="172">
        <v>262</v>
      </c>
      <c r="F931" s="177">
        <v>96</v>
      </c>
      <c r="G931" s="177">
        <v>97</v>
      </c>
      <c r="H931" s="178">
        <v>69</v>
      </c>
      <c r="I931" s="172">
        <v>316</v>
      </c>
      <c r="J931" s="177">
        <v>95</v>
      </c>
      <c r="K931" s="177">
        <v>99</v>
      </c>
      <c r="L931" s="178">
        <v>122</v>
      </c>
      <c r="M931" s="172">
        <v>318</v>
      </c>
      <c r="N931" s="177">
        <v>97</v>
      </c>
      <c r="O931" s="177">
        <v>102</v>
      </c>
      <c r="P931" s="178">
        <v>119</v>
      </c>
    </row>
    <row r="932" spans="1:16" x14ac:dyDescent="0.3">
      <c r="A932" s="208">
        <v>52</v>
      </c>
      <c r="B932" s="176" t="s">
        <v>180</v>
      </c>
      <c r="C932" s="176">
        <v>52203</v>
      </c>
      <c r="D932" s="175" t="s">
        <v>809</v>
      </c>
      <c r="E932" s="172">
        <v>273</v>
      </c>
      <c r="F932" s="177">
        <v>146</v>
      </c>
      <c r="G932" s="177">
        <v>22</v>
      </c>
      <c r="H932" s="178">
        <v>105</v>
      </c>
      <c r="I932" s="172">
        <v>334</v>
      </c>
      <c r="J932" s="177">
        <v>156</v>
      </c>
      <c r="K932" s="177">
        <v>44</v>
      </c>
      <c r="L932" s="178">
        <v>134</v>
      </c>
      <c r="M932" s="172">
        <v>312</v>
      </c>
      <c r="N932" s="177">
        <v>157</v>
      </c>
      <c r="O932" s="177">
        <v>28</v>
      </c>
      <c r="P932" s="178">
        <v>127</v>
      </c>
    </row>
    <row r="933" spans="1:16" x14ac:dyDescent="0.3">
      <c r="A933" s="208">
        <v>15</v>
      </c>
      <c r="B933" s="176" t="s">
        <v>304</v>
      </c>
      <c r="C933" s="176">
        <v>15500</v>
      </c>
      <c r="D933" s="175" t="s">
        <v>362</v>
      </c>
      <c r="E933" s="172">
        <v>404</v>
      </c>
      <c r="F933" s="177">
        <v>160</v>
      </c>
      <c r="G933" s="177">
        <v>215</v>
      </c>
      <c r="H933" s="178">
        <v>29</v>
      </c>
      <c r="I933" s="172">
        <v>497</v>
      </c>
      <c r="J933" s="177">
        <v>241</v>
      </c>
      <c r="K933" s="177">
        <v>219</v>
      </c>
      <c r="L933" s="178">
        <v>37</v>
      </c>
      <c r="M933" s="172">
        <v>315</v>
      </c>
      <c r="N933" s="177">
        <v>74</v>
      </c>
      <c r="O933" s="177">
        <v>208</v>
      </c>
      <c r="P933" s="178">
        <v>33</v>
      </c>
    </row>
    <row r="934" spans="1:16" x14ac:dyDescent="0.3">
      <c r="A934" s="208">
        <v>15</v>
      </c>
      <c r="B934" s="176" t="s">
        <v>304</v>
      </c>
      <c r="C934" s="176">
        <v>15368</v>
      </c>
      <c r="D934" s="175" t="s">
        <v>169</v>
      </c>
      <c r="E934" s="172">
        <v>334</v>
      </c>
      <c r="F934" s="177">
        <v>98</v>
      </c>
      <c r="G934" s="177">
        <v>175</v>
      </c>
      <c r="H934" s="178">
        <v>61</v>
      </c>
      <c r="I934" s="172">
        <v>483</v>
      </c>
      <c r="J934" s="177">
        <v>185</v>
      </c>
      <c r="K934" s="177">
        <v>234</v>
      </c>
      <c r="L934" s="178">
        <v>64</v>
      </c>
      <c r="M934" s="172">
        <v>318</v>
      </c>
      <c r="N934" s="177">
        <v>100</v>
      </c>
      <c r="O934" s="177">
        <v>155</v>
      </c>
      <c r="P934" s="178">
        <v>63</v>
      </c>
    </row>
    <row r="935" spans="1:16" x14ac:dyDescent="0.3">
      <c r="A935" s="208">
        <v>15</v>
      </c>
      <c r="B935" s="176" t="s">
        <v>304</v>
      </c>
      <c r="C935" s="176">
        <v>15842</v>
      </c>
      <c r="D935" s="175" t="s">
        <v>420</v>
      </c>
      <c r="E935" s="172">
        <v>343</v>
      </c>
      <c r="F935" s="177">
        <v>189</v>
      </c>
      <c r="G935" s="177">
        <v>70</v>
      </c>
      <c r="H935" s="178">
        <v>84</v>
      </c>
      <c r="I935" s="172">
        <v>500</v>
      </c>
      <c r="J935" s="177">
        <v>333</v>
      </c>
      <c r="K935" s="177">
        <v>84</v>
      </c>
      <c r="L935" s="178">
        <v>83</v>
      </c>
      <c r="M935" s="172">
        <v>313</v>
      </c>
      <c r="N935" s="177">
        <v>157</v>
      </c>
      <c r="O935" s="177">
        <v>78</v>
      </c>
      <c r="P935" s="178">
        <v>78</v>
      </c>
    </row>
    <row r="936" spans="1:16" x14ac:dyDescent="0.3">
      <c r="A936" s="208">
        <v>15</v>
      </c>
      <c r="B936" s="176" t="s">
        <v>304</v>
      </c>
      <c r="C936" s="176">
        <v>15466</v>
      </c>
      <c r="D936" s="175" t="s">
        <v>356</v>
      </c>
      <c r="E936" s="172">
        <v>310</v>
      </c>
      <c r="F936" s="177">
        <v>127</v>
      </c>
      <c r="G936" s="177">
        <v>113</v>
      </c>
      <c r="H936" s="178">
        <v>70</v>
      </c>
      <c r="I936" s="172">
        <v>465</v>
      </c>
      <c r="J936" s="177">
        <v>254</v>
      </c>
      <c r="K936" s="177">
        <v>145</v>
      </c>
      <c r="L936" s="178">
        <v>66</v>
      </c>
      <c r="M936" s="172">
        <v>310</v>
      </c>
      <c r="N936" s="177">
        <v>111</v>
      </c>
      <c r="O936" s="177">
        <v>140</v>
      </c>
      <c r="P936" s="178">
        <v>59</v>
      </c>
    </row>
    <row r="937" spans="1:16" x14ac:dyDescent="0.3">
      <c r="A937" s="208">
        <v>15</v>
      </c>
      <c r="B937" s="176" t="s">
        <v>304</v>
      </c>
      <c r="C937" s="176">
        <v>15425</v>
      </c>
      <c r="D937" s="175" t="s">
        <v>352</v>
      </c>
      <c r="E937" s="172">
        <v>308</v>
      </c>
      <c r="F937" s="177">
        <v>130</v>
      </c>
      <c r="G937" s="177">
        <v>86</v>
      </c>
      <c r="H937" s="178">
        <v>92</v>
      </c>
      <c r="I937" s="172">
        <v>411</v>
      </c>
      <c r="J937" s="177">
        <v>225</v>
      </c>
      <c r="K937" s="177">
        <v>94</v>
      </c>
      <c r="L937" s="178">
        <v>92</v>
      </c>
      <c r="M937" s="172">
        <v>314</v>
      </c>
      <c r="N937" s="177">
        <v>133</v>
      </c>
      <c r="O937" s="177">
        <v>92</v>
      </c>
      <c r="P937" s="178">
        <v>89</v>
      </c>
    </row>
    <row r="938" spans="1:16" x14ac:dyDescent="0.3">
      <c r="A938" s="208">
        <v>15</v>
      </c>
      <c r="B938" s="176" t="s">
        <v>304</v>
      </c>
      <c r="C938" s="176">
        <v>15189</v>
      </c>
      <c r="D938" s="175" t="s">
        <v>323</v>
      </c>
      <c r="E938" s="172">
        <v>315</v>
      </c>
      <c r="F938" s="177">
        <v>137</v>
      </c>
      <c r="G938" s="177">
        <v>127</v>
      </c>
      <c r="H938" s="178">
        <v>51</v>
      </c>
      <c r="I938" s="172">
        <v>430</v>
      </c>
      <c r="J938" s="177">
        <v>247</v>
      </c>
      <c r="K938" s="177">
        <v>130</v>
      </c>
      <c r="L938" s="178">
        <v>53</v>
      </c>
      <c r="M938" s="172">
        <v>311</v>
      </c>
      <c r="N938" s="177">
        <v>140</v>
      </c>
      <c r="O938" s="177">
        <v>123</v>
      </c>
      <c r="P938" s="178">
        <v>48</v>
      </c>
    </row>
    <row r="939" spans="1:16" x14ac:dyDescent="0.3">
      <c r="A939" s="208">
        <v>68</v>
      </c>
      <c r="B939" s="176" t="s">
        <v>918</v>
      </c>
      <c r="C939" s="176">
        <v>68533</v>
      </c>
      <c r="D939" s="175" t="s">
        <v>969</v>
      </c>
      <c r="E939" s="172">
        <v>296</v>
      </c>
      <c r="F939" s="177">
        <v>103</v>
      </c>
      <c r="G939" s="177">
        <v>84</v>
      </c>
      <c r="H939" s="178">
        <v>109</v>
      </c>
      <c r="I939" s="172">
        <v>320</v>
      </c>
      <c r="J939" s="177">
        <v>101</v>
      </c>
      <c r="K939" s="177">
        <v>103</v>
      </c>
      <c r="L939" s="178">
        <v>116</v>
      </c>
      <c r="M939" s="172">
        <v>313</v>
      </c>
      <c r="N939" s="177">
        <v>105</v>
      </c>
      <c r="O939" s="177">
        <v>94</v>
      </c>
      <c r="P939" s="178">
        <v>114</v>
      </c>
    </row>
    <row r="940" spans="1:16" x14ac:dyDescent="0.3">
      <c r="A940" s="208">
        <v>25</v>
      </c>
      <c r="B940" s="176" t="s">
        <v>558</v>
      </c>
      <c r="C940" s="176">
        <v>25851</v>
      </c>
      <c r="D940" s="175" t="s">
        <v>659</v>
      </c>
      <c r="E940" s="172">
        <v>292</v>
      </c>
      <c r="F940" s="177">
        <v>66</v>
      </c>
      <c r="G940" s="177">
        <v>93</v>
      </c>
      <c r="H940" s="178">
        <v>133</v>
      </c>
      <c r="I940" s="172">
        <v>384</v>
      </c>
      <c r="J940" s="177">
        <v>123</v>
      </c>
      <c r="K940" s="177">
        <v>100</v>
      </c>
      <c r="L940" s="178">
        <v>161</v>
      </c>
      <c r="M940" s="172">
        <v>288</v>
      </c>
      <c r="N940" s="177">
        <v>68</v>
      </c>
      <c r="O940" s="177">
        <v>86</v>
      </c>
      <c r="P940" s="178">
        <v>134</v>
      </c>
    </row>
    <row r="941" spans="1:16" x14ac:dyDescent="0.3">
      <c r="A941" s="208">
        <v>73</v>
      </c>
      <c r="B941" s="176" t="s">
        <v>1016</v>
      </c>
      <c r="C941" s="176">
        <v>73873</v>
      </c>
      <c r="D941" s="175" t="s">
        <v>1061</v>
      </c>
      <c r="E941" s="172">
        <v>267</v>
      </c>
      <c r="F941" s="177">
        <v>101</v>
      </c>
      <c r="G941" s="177">
        <v>50</v>
      </c>
      <c r="H941" s="178">
        <v>116</v>
      </c>
      <c r="I941" s="172">
        <v>340</v>
      </c>
      <c r="J941" s="177">
        <v>137</v>
      </c>
      <c r="K941" s="177">
        <v>53</v>
      </c>
      <c r="L941" s="178">
        <v>150</v>
      </c>
      <c r="M941" s="172">
        <v>297</v>
      </c>
      <c r="N941" s="177">
        <v>105</v>
      </c>
      <c r="O941" s="177">
        <v>60</v>
      </c>
      <c r="P941" s="178">
        <v>132</v>
      </c>
    </row>
    <row r="942" spans="1:16" x14ac:dyDescent="0.3">
      <c r="A942" s="208">
        <v>18</v>
      </c>
      <c r="B942" s="176" t="s">
        <v>451</v>
      </c>
      <c r="C942" s="176">
        <v>18785</v>
      </c>
      <c r="D942" s="175" t="s">
        <v>466</v>
      </c>
      <c r="E942" s="172">
        <v>257</v>
      </c>
      <c r="F942" s="177">
        <v>158</v>
      </c>
      <c r="G942" s="177">
        <v>53</v>
      </c>
      <c r="H942" s="178">
        <v>46</v>
      </c>
      <c r="I942" s="172">
        <v>318</v>
      </c>
      <c r="J942" s="177">
        <v>165</v>
      </c>
      <c r="K942" s="177">
        <v>64</v>
      </c>
      <c r="L942" s="178">
        <v>89</v>
      </c>
      <c r="M942" s="172">
        <v>309</v>
      </c>
      <c r="N942" s="177">
        <v>166</v>
      </c>
      <c r="O942" s="177">
        <v>59</v>
      </c>
      <c r="P942" s="178">
        <v>84</v>
      </c>
    </row>
    <row r="943" spans="1:16" x14ac:dyDescent="0.3">
      <c r="A943" s="208">
        <v>54</v>
      </c>
      <c r="B943" s="176" t="s">
        <v>856</v>
      </c>
      <c r="C943" s="176">
        <v>54313</v>
      </c>
      <c r="D943" s="175" t="s">
        <v>872</v>
      </c>
      <c r="E943" s="172">
        <v>281</v>
      </c>
      <c r="F943" s="177">
        <v>151</v>
      </c>
      <c r="G943" s="177">
        <v>47</v>
      </c>
      <c r="H943" s="178">
        <v>83</v>
      </c>
      <c r="I943" s="172">
        <v>348</v>
      </c>
      <c r="J943" s="177">
        <v>159</v>
      </c>
      <c r="K943" s="177">
        <v>78</v>
      </c>
      <c r="L943" s="178">
        <v>111</v>
      </c>
      <c r="M943" s="172">
        <v>302</v>
      </c>
      <c r="N943" s="177">
        <v>128</v>
      </c>
      <c r="O943" s="177">
        <v>73</v>
      </c>
      <c r="P943" s="178">
        <v>101</v>
      </c>
    </row>
    <row r="944" spans="1:16" x14ac:dyDescent="0.3">
      <c r="A944" s="208">
        <v>68</v>
      </c>
      <c r="B944" s="176" t="s">
        <v>918</v>
      </c>
      <c r="C944" s="176">
        <v>68773</v>
      </c>
      <c r="D944" s="175" t="s">
        <v>498</v>
      </c>
      <c r="E944" s="172">
        <v>270</v>
      </c>
      <c r="F944" s="177">
        <v>161</v>
      </c>
      <c r="G944" s="177">
        <v>32</v>
      </c>
      <c r="H944" s="178">
        <v>77</v>
      </c>
      <c r="I944" s="172">
        <v>309</v>
      </c>
      <c r="J944" s="177">
        <v>172</v>
      </c>
      <c r="K944" s="177">
        <v>29</v>
      </c>
      <c r="L944" s="178">
        <v>108</v>
      </c>
      <c r="M944" s="172">
        <v>310</v>
      </c>
      <c r="N944" s="177">
        <v>173</v>
      </c>
      <c r="O944" s="177">
        <v>30</v>
      </c>
      <c r="P944" s="178">
        <v>107</v>
      </c>
    </row>
    <row r="945" spans="1:16" x14ac:dyDescent="0.3">
      <c r="A945" s="208">
        <v>15</v>
      </c>
      <c r="B945" s="176" t="s">
        <v>304</v>
      </c>
      <c r="C945" s="176">
        <v>15822</v>
      </c>
      <c r="D945" s="175" t="s">
        <v>415</v>
      </c>
      <c r="E945" s="172">
        <v>288</v>
      </c>
      <c r="F945" s="177">
        <v>104</v>
      </c>
      <c r="G945" s="177">
        <v>108</v>
      </c>
      <c r="H945" s="178">
        <v>76</v>
      </c>
      <c r="I945" s="172">
        <v>380</v>
      </c>
      <c r="J945" s="177">
        <v>167</v>
      </c>
      <c r="K945" s="177">
        <v>131</v>
      </c>
      <c r="L945" s="178">
        <v>82</v>
      </c>
      <c r="M945" s="172">
        <v>306</v>
      </c>
      <c r="N945" s="177">
        <v>110</v>
      </c>
      <c r="O945" s="177">
        <v>119</v>
      </c>
      <c r="P945" s="178">
        <v>77</v>
      </c>
    </row>
    <row r="946" spans="1:16" x14ac:dyDescent="0.3">
      <c r="A946" s="208">
        <v>68</v>
      </c>
      <c r="B946" s="176" t="s">
        <v>918</v>
      </c>
      <c r="C946" s="176">
        <v>68266</v>
      </c>
      <c r="D946" s="175" t="s">
        <v>942</v>
      </c>
      <c r="E946" s="172">
        <v>263</v>
      </c>
      <c r="F946" s="177">
        <v>92</v>
      </c>
      <c r="G946" s="177">
        <v>81</v>
      </c>
      <c r="H946" s="178">
        <v>90</v>
      </c>
      <c r="I946" s="172">
        <v>308</v>
      </c>
      <c r="J946" s="177">
        <v>96</v>
      </c>
      <c r="K946" s="177">
        <v>88</v>
      </c>
      <c r="L946" s="178">
        <v>124</v>
      </c>
      <c r="M946" s="172">
        <v>307</v>
      </c>
      <c r="N946" s="177">
        <v>97</v>
      </c>
      <c r="O946" s="177">
        <v>88</v>
      </c>
      <c r="P946" s="178">
        <v>122</v>
      </c>
    </row>
    <row r="947" spans="1:16" x14ac:dyDescent="0.3">
      <c r="A947" s="208">
        <v>54</v>
      </c>
      <c r="B947" s="176" t="s">
        <v>856</v>
      </c>
      <c r="C947" s="176">
        <v>54377</v>
      </c>
      <c r="D947" s="175" t="s">
        <v>875</v>
      </c>
      <c r="E947" s="172">
        <v>315</v>
      </c>
      <c r="F947" s="177">
        <v>158</v>
      </c>
      <c r="G947" s="177">
        <v>89</v>
      </c>
      <c r="H947" s="178">
        <v>68</v>
      </c>
      <c r="I947" s="172">
        <v>380</v>
      </c>
      <c r="J947" s="177">
        <v>184</v>
      </c>
      <c r="K947" s="177">
        <v>88</v>
      </c>
      <c r="L947" s="178">
        <v>108</v>
      </c>
      <c r="M947" s="172">
        <v>311</v>
      </c>
      <c r="N947" s="177">
        <v>154</v>
      </c>
      <c r="O947" s="177">
        <v>47</v>
      </c>
      <c r="P947" s="178">
        <v>110</v>
      </c>
    </row>
    <row r="948" spans="1:16" x14ac:dyDescent="0.3">
      <c r="A948" s="208">
        <v>73</v>
      </c>
      <c r="B948" s="176" t="s">
        <v>1016</v>
      </c>
      <c r="C948" s="176">
        <v>73686</v>
      </c>
      <c r="D948" s="175" t="s">
        <v>1057</v>
      </c>
      <c r="E948" s="172">
        <v>255</v>
      </c>
      <c r="F948" s="177">
        <v>132</v>
      </c>
      <c r="G948" s="177">
        <v>39</v>
      </c>
      <c r="H948" s="178">
        <v>84</v>
      </c>
      <c r="I948" s="172">
        <v>310</v>
      </c>
      <c r="J948" s="177">
        <v>148</v>
      </c>
      <c r="K948" s="177">
        <v>41</v>
      </c>
      <c r="L948" s="178">
        <v>121</v>
      </c>
      <c r="M948" s="172">
        <v>273</v>
      </c>
      <c r="N948" s="177">
        <v>143</v>
      </c>
      <c r="O948" s="177">
        <v>41</v>
      </c>
      <c r="P948" s="178">
        <v>89</v>
      </c>
    </row>
    <row r="949" spans="1:16" x14ac:dyDescent="0.3">
      <c r="A949" s="208">
        <v>52</v>
      </c>
      <c r="B949" s="176" t="s">
        <v>180</v>
      </c>
      <c r="C949" s="176">
        <v>52051</v>
      </c>
      <c r="D949" s="175" t="s">
        <v>806</v>
      </c>
      <c r="E949" s="172">
        <v>257</v>
      </c>
      <c r="F949" s="177">
        <v>180</v>
      </c>
      <c r="G949" s="177">
        <v>19</v>
      </c>
      <c r="H949" s="178">
        <v>58</v>
      </c>
      <c r="I949" s="172">
        <v>307</v>
      </c>
      <c r="J949" s="177">
        <v>182</v>
      </c>
      <c r="K949" s="177">
        <v>30</v>
      </c>
      <c r="L949" s="178">
        <v>95</v>
      </c>
      <c r="M949" s="172">
        <v>287</v>
      </c>
      <c r="N949" s="177">
        <v>186</v>
      </c>
      <c r="O949" s="177">
        <v>24</v>
      </c>
      <c r="P949" s="178">
        <v>77</v>
      </c>
    </row>
    <row r="950" spans="1:16" x14ac:dyDescent="0.3">
      <c r="A950" s="208">
        <v>15</v>
      </c>
      <c r="B950" s="176" t="s">
        <v>304</v>
      </c>
      <c r="C950" s="176">
        <v>15720</v>
      </c>
      <c r="D950" s="175" t="s">
        <v>392</v>
      </c>
      <c r="E950" s="172">
        <v>290</v>
      </c>
      <c r="F950" s="177">
        <v>74</v>
      </c>
      <c r="G950" s="177">
        <v>164</v>
      </c>
      <c r="H950" s="178">
        <v>52</v>
      </c>
      <c r="I950" s="172">
        <v>353</v>
      </c>
      <c r="J950" s="177">
        <v>110</v>
      </c>
      <c r="K950" s="177">
        <v>178</v>
      </c>
      <c r="L950" s="178">
        <v>65</v>
      </c>
      <c r="M950" s="172">
        <v>301</v>
      </c>
      <c r="N950" s="177">
        <v>75</v>
      </c>
      <c r="O950" s="177">
        <v>164</v>
      </c>
      <c r="P950" s="178">
        <v>62</v>
      </c>
    </row>
    <row r="951" spans="1:16" x14ac:dyDescent="0.3">
      <c r="A951" s="208">
        <v>19</v>
      </c>
      <c r="B951" s="176" t="s">
        <v>467</v>
      </c>
      <c r="C951" s="176">
        <v>19785</v>
      </c>
      <c r="D951" s="175" t="s">
        <v>498</v>
      </c>
      <c r="E951" s="172">
        <v>225</v>
      </c>
      <c r="F951" s="177">
        <v>114</v>
      </c>
      <c r="G951" s="177">
        <v>17</v>
      </c>
      <c r="H951" s="178">
        <v>94</v>
      </c>
      <c r="I951" s="172">
        <v>305</v>
      </c>
      <c r="J951" s="177">
        <v>129</v>
      </c>
      <c r="K951" s="177">
        <v>21</v>
      </c>
      <c r="L951" s="178">
        <v>155</v>
      </c>
      <c r="M951" s="172">
        <v>285</v>
      </c>
      <c r="N951" s="177">
        <v>128</v>
      </c>
      <c r="O951" s="177">
        <v>21</v>
      </c>
      <c r="P951" s="178">
        <v>136</v>
      </c>
    </row>
    <row r="952" spans="1:16" x14ac:dyDescent="0.3">
      <c r="A952" s="208">
        <v>5</v>
      </c>
      <c r="B952" s="176" t="s">
        <v>107</v>
      </c>
      <c r="C952" s="176">
        <v>5347</v>
      </c>
      <c r="D952" s="175" t="s">
        <v>164</v>
      </c>
      <c r="E952" s="172">
        <v>314</v>
      </c>
      <c r="F952" s="177">
        <v>106</v>
      </c>
      <c r="G952" s="177">
        <v>146</v>
      </c>
      <c r="H952" s="178">
        <v>62</v>
      </c>
      <c r="I952" s="172">
        <v>306</v>
      </c>
      <c r="J952" s="177">
        <v>112</v>
      </c>
      <c r="K952" s="177">
        <v>136</v>
      </c>
      <c r="L952" s="178">
        <v>58</v>
      </c>
      <c r="M952" s="172">
        <v>298</v>
      </c>
      <c r="N952" s="177">
        <v>112</v>
      </c>
      <c r="O952" s="177">
        <v>133</v>
      </c>
      <c r="P952" s="178">
        <v>53</v>
      </c>
    </row>
    <row r="953" spans="1:16" x14ac:dyDescent="0.3">
      <c r="A953" s="208">
        <v>13</v>
      </c>
      <c r="B953" s="176" t="s">
        <v>257</v>
      </c>
      <c r="C953" s="176">
        <v>13650</v>
      </c>
      <c r="D953" s="175" t="s">
        <v>287</v>
      </c>
      <c r="E953" s="172">
        <v>216</v>
      </c>
      <c r="F953" s="177">
        <v>160</v>
      </c>
      <c r="G953" s="177">
        <v>9</v>
      </c>
      <c r="H953" s="178">
        <v>47</v>
      </c>
      <c r="I953" s="172">
        <v>326</v>
      </c>
      <c r="J953" s="177">
        <v>187</v>
      </c>
      <c r="K953" s="177">
        <v>46</v>
      </c>
      <c r="L953" s="178">
        <v>93</v>
      </c>
      <c r="M953" s="172">
        <v>301</v>
      </c>
      <c r="N953" s="177">
        <v>185</v>
      </c>
      <c r="O953" s="177">
        <v>25</v>
      </c>
      <c r="P953" s="178">
        <v>91</v>
      </c>
    </row>
    <row r="954" spans="1:16" x14ac:dyDescent="0.3">
      <c r="A954" s="208">
        <v>25</v>
      </c>
      <c r="B954" s="176" t="s">
        <v>558</v>
      </c>
      <c r="C954" s="176">
        <v>25398</v>
      </c>
      <c r="D954" s="175" t="s">
        <v>607</v>
      </c>
      <c r="E954" s="172">
        <v>304</v>
      </c>
      <c r="F954" s="177">
        <v>108</v>
      </c>
      <c r="G954" s="177">
        <v>29</v>
      </c>
      <c r="H954" s="178">
        <v>167</v>
      </c>
      <c r="I954" s="172">
        <v>346</v>
      </c>
      <c r="J954" s="177">
        <v>155</v>
      </c>
      <c r="K954" s="177">
        <v>20</v>
      </c>
      <c r="L954" s="178">
        <v>171</v>
      </c>
      <c r="M954" s="172">
        <v>284</v>
      </c>
      <c r="N954" s="177">
        <v>111</v>
      </c>
      <c r="O954" s="177">
        <v>21</v>
      </c>
      <c r="P954" s="178">
        <v>152</v>
      </c>
    </row>
    <row r="955" spans="1:16" x14ac:dyDescent="0.3">
      <c r="A955" s="208">
        <v>15</v>
      </c>
      <c r="B955" s="176" t="s">
        <v>304</v>
      </c>
      <c r="C955" s="176">
        <v>15131</v>
      </c>
      <c r="D955" s="175" t="s">
        <v>134</v>
      </c>
      <c r="E955" s="172">
        <v>342</v>
      </c>
      <c r="F955" s="177">
        <v>72</v>
      </c>
      <c r="G955" s="177">
        <v>226</v>
      </c>
      <c r="H955" s="178">
        <v>44</v>
      </c>
      <c r="I955" s="172">
        <v>411</v>
      </c>
      <c r="J955" s="177">
        <v>151</v>
      </c>
      <c r="K955" s="177">
        <v>211</v>
      </c>
      <c r="L955" s="178">
        <v>49</v>
      </c>
      <c r="M955" s="172">
        <v>301</v>
      </c>
      <c r="N955" s="177">
        <v>79</v>
      </c>
      <c r="O955" s="177">
        <v>175</v>
      </c>
      <c r="P955" s="178">
        <v>47</v>
      </c>
    </row>
    <row r="956" spans="1:16" x14ac:dyDescent="0.3">
      <c r="A956" s="208">
        <v>15</v>
      </c>
      <c r="B956" s="176" t="s">
        <v>304</v>
      </c>
      <c r="C956" s="176">
        <v>15296</v>
      </c>
      <c r="D956" s="175" t="s">
        <v>339</v>
      </c>
      <c r="E956" s="172">
        <v>318</v>
      </c>
      <c r="F956" s="177">
        <v>104</v>
      </c>
      <c r="G956" s="177">
        <v>147</v>
      </c>
      <c r="H956" s="178">
        <v>67</v>
      </c>
      <c r="I956" s="172">
        <v>448</v>
      </c>
      <c r="J956" s="177">
        <v>237</v>
      </c>
      <c r="K956" s="177">
        <v>151</v>
      </c>
      <c r="L956" s="178">
        <v>60</v>
      </c>
      <c r="M956" s="172">
        <v>298</v>
      </c>
      <c r="N956" s="177">
        <v>102</v>
      </c>
      <c r="O956" s="177">
        <v>140</v>
      </c>
      <c r="P956" s="178">
        <v>56</v>
      </c>
    </row>
    <row r="957" spans="1:16" x14ac:dyDescent="0.3">
      <c r="A957" s="208">
        <v>54</v>
      </c>
      <c r="B957" s="176" t="s">
        <v>856</v>
      </c>
      <c r="C957" s="176">
        <v>54871</v>
      </c>
      <c r="D957" s="175" t="s">
        <v>893</v>
      </c>
      <c r="E957" s="172">
        <v>293</v>
      </c>
      <c r="F957" s="177">
        <v>170</v>
      </c>
      <c r="G957" s="177">
        <v>58</v>
      </c>
      <c r="H957" s="178">
        <v>65</v>
      </c>
      <c r="I957" s="172">
        <v>340</v>
      </c>
      <c r="J957" s="177">
        <v>172</v>
      </c>
      <c r="K957" s="177">
        <v>53</v>
      </c>
      <c r="L957" s="178">
        <v>115</v>
      </c>
      <c r="M957" s="172">
        <v>293</v>
      </c>
      <c r="N957" s="177">
        <v>141</v>
      </c>
      <c r="O957" s="177">
        <v>44</v>
      </c>
      <c r="P957" s="178">
        <v>108</v>
      </c>
    </row>
    <row r="958" spans="1:16" x14ac:dyDescent="0.3">
      <c r="A958" s="208">
        <v>27</v>
      </c>
      <c r="B958" s="176" t="s">
        <v>669</v>
      </c>
      <c r="C958" s="176">
        <v>27372</v>
      </c>
      <c r="D958" s="175" t="s">
        <v>685</v>
      </c>
      <c r="E958" s="172">
        <v>296</v>
      </c>
      <c r="F958" s="177">
        <v>95</v>
      </c>
      <c r="G958" s="177">
        <v>164</v>
      </c>
      <c r="H958" s="178">
        <v>37</v>
      </c>
      <c r="I958" s="172">
        <v>295</v>
      </c>
      <c r="J958" s="177">
        <v>107</v>
      </c>
      <c r="K958" s="177">
        <v>95</v>
      </c>
      <c r="L958" s="178">
        <v>93</v>
      </c>
      <c r="M958" s="172">
        <v>294</v>
      </c>
      <c r="N958" s="177">
        <v>105</v>
      </c>
      <c r="O958" s="177">
        <v>102</v>
      </c>
      <c r="P958" s="178">
        <v>87</v>
      </c>
    </row>
    <row r="959" spans="1:16" x14ac:dyDescent="0.3">
      <c r="A959" s="208">
        <v>19</v>
      </c>
      <c r="B959" s="176" t="s">
        <v>467</v>
      </c>
      <c r="C959" s="176">
        <v>19701</v>
      </c>
      <c r="D959" s="175" t="s">
        <v>294</v>
      </c>
      <c r="E959" s="172">
        <v>233</v>
      </c>
      <c r="F959" s="177">
        <v>152</v>
      </c>
      <c r="G959" s="177">
        <v>39</v>
      </c>
      <c r="H959" s="178">
        <v>42</v>
      </c>
      <c r="I959" s="172">
        <v>298</v>
      </c>
      <c r="J959" s="177">
        <v>162</v>
      </c>
      <c r="K959" s="177">
        <v>41</v>
      </c>
      <c r="L959" s="178">
        <v>95</v>
      </c>
      <c r="M959" s="172">
        <v>283</v>
      </c>
      <c r="N959" s="177">
        <v>162</v>
      </c>
      <c r="O959" s="177">
        <v>42</v>
      </c>
      <c r="P959" s="178">
        <v>79</v>
      </c>
    </row>
    <row r="960" spans="1:16" x14ac:dyDescent="0.3">
      <c r="A960" s="208">
        <v>17</v>
      </c>
      <c r="B960" s="176" t="s">
        <v>134</v>
      </c>
      <c r="C960" s="176">
        <v>17665</v>
      </c>
      <c r="D960" s="175" t="s">
        <v>446</v>
      </c>
      <c r="E960" s="172">
        <v>256</v>
      </c>
      <c r="F960" s="177">
        <v>105</v>
      </c>
      <c r="G960" s="177">
        <v>81</v>
      </c>
      <c r="H960" s="178">
        <v>70</v>
      </c>
      <c r="I960" s="172">
        <v>318</v>
      </c>
      <c r="J960" s="177">
        <v>119</v>
      </c>
      <c r="K960" s="177">
        <v>107</v>
      </c>
      <c r="L960" s="178">
        <v>92</v>
      </c>
      <c r="M960" s="172">
        <v>281</v>
      </c>
      <c r="N960" s="177">
        <v>106</v>
      </c>
      <c r="O960" s="177">
        <v>97</v>
      </c>
      <c r="P960" s="178">
        <v>78</v>
      </c>
    </row>
    <row r="961" spans="1:16" x14ac:dyDescent="0.3">
      <c r="A961" s="208">
        <v>54</v>
      </c>
      <c r="B961" s="176" t="s">
        <v>856</v>
      </c>
      <c r="C961" s="176">
        <v>54109</v>
      </c>
      <c r="D961" s="175" t="s">
        <v>861</v>
      </c>
      <c r="E961" s="172">
        <v>322</v>
      </c>
      <c r="F961" s="177">
        <v>178</v>
      </c>
      <c r="G961" s="177">
        <v>57</v>
      </c>
      <c r="H961" s="178">
        <v>87</v>
      </c>
      <c r="I961" s="172">
        <v>354</v>
      </c>
      <c r="J961" s="177">
        <v>191</v>
      </c>
      <c r="K961" s="177">
        <v>48</v>
      </c>
      <c r="L961" s="178">
        <v>115</v>
      </c>
      <c r="M961" s="172">
        <v>274</v>
      </c>
      <c r="N961" s="177">
        <v>148</v>
      </c>
      <c r="O961" s="177">
        <v>32</v>
      </c>
      <c r="P961" s="178">
        <v>94</v>
      </c>
    </row>
    <row r="962" spans="1:16" x14ac:dyDescent="0.3">
      <c r="A962" s="208">
        <v>63</v>
      </c>
      <c r="B962" s="176" t="s">
        <v>895</v>
      </c>
      <c r="C962" s="176">
        <v>63212</v>
      </c>
      <c r="D962" s="175" t="s">
        <v>268</v>
      </c>
      <c r="E962" s="172">
        <v>315</v>
      </c>
      <c r="F962" s="177">
        <v>109</v>
      </c>
      <c r="G962" s="177">
        <v>53</v>
      </c>
      <c r="H962" s="178">
        <v>153</v>
      </c>
      <c r="I962" s="172">
        <v>294</v>
      </c>
      <c r="J962" s="177">
        <v>113</v>
      </c>
      <c r="K962" s="177">
        <v>42</v>
      </c>
      <c r="L962" s="178">
        <v>139</v>
      </c>
      <c r="M962" s="172">
        <v>307</v>
      </c>
      <c r="N962" s="177">
        <v>111</v>
      </c>
      <c r="O962" s="177">
        <v>44</v>
      </c>
      <c r="P962" s="178">
        <v>152</v>
      </c>
    </row>
    <row r="963" spans="1:16" x14ac:dyDescent="0.3">
      <c r="A963" s="208">
        <v>18</v>
      </c>
      <c r="B963" s="176" t="s">
        <v>451</v>
      </c>
      <c r="C963" s="176">
        <v>18479</v>
      </c>
      <c r="D963" s="175" t="s">
        <v>461</v>
      </c>
      <c r="E963" s="172">
        <v>248</v>
      </c>
      <c r="F963" s="177">
        <v>97</v>
      </c>
      <c r="G963" s="177">
        <v>96</v>
      </c>
      <c r="H963" s="178">
        <v>55</v>
      </c>
      <c r="I963" s="172">
        <v>298</v>
      </c>
      <c r="J963" s="177">
        <v>99</v>
      </c>
      <c r="K963" s="177">
        <v>129</v>
      </c>
      <c r="L963" s="178">
        <v>70</v>
      </c>
      <c r="M963" s="172">
        <v>286</v>
      </c>
      <c r="N963" s="177">
        <v>99</v>
      </c>
      <c r="O963" s="177">
        <v>124</v>
      </c>
      <c r="P963" s="178">
        <v>63</v>
      </c>
    </row>
    <row r="964" spans="1:16" x14ac:dyDescent="0.3">
      <c r="A964" s="208">
        <v>47</v>
      </c>
      <c r="B964" s="176" t="s">
        <v>748</v>
      </c>
      <c r="C964" s="176">
        <v>47703</v>
      </c>
      <c r="D964" s="175" t="s">
        <v>770</v>
      </c>
      <c r="E964" s="172">
        <v>245</v>
      </c>
      <c r="F964" s="177">
        <v>205</v>
      </c>
      <c r="G964" s="177">
        <v>14</v>
      </c>
      <c r="H964" s="178">
        <v>26</v>
      </c>
      <c r="I964" s="172">
        <v>312</v>
      </c>
      <c r="J964" s="177">
        <v>204</v>
      </c>
      <c r="K964" s="177">
        <v>44</v>
      </c>
      <c r="L964" s="178">
        <v>64</v>
      </c>
      <c r="M964" s="172">
        <v>267</v>
      </c>
      <c r="N964" s="177">
        <v>195</v>
      </c>
      <c r="O964" s="177">
        <v>33</v>
      </c>
      <c r="P964" s="178">
        <v>39</v>
      </c>
    </row>
    <row r="965" spans="1:16" x14ac:dyDescent="0.3">
      <c r="A965" s="208">
        <v>13</v>
      </c>
      <c r="B965" s="176" t="s">
        <v>257</v>
      </c>
      <c r="C965" s="176">
        <v>13620</v>
      </c>
      <c r="D965" s="175" t="s">
        <v>285</v>
      </c>
      <c r="E965" s="172">
        <v>245</v>
      </c>
      <c r="F965" s="177">
        <v>123</v>
      </c>
      <c r="G965" s="177">
        <v>43</v>
      </c>
      <c r="H965" s="178">
        <v>79</v>
      </c>
      <c r="I965" s="172">
        <v>296</v>
      </c>
      <c r="J965" s="177">
        <v>129</v>
      </c>
      <c r="K965" s="177">
        <v>68</v>
      </c>
      <c r="L965" s="178">
        <v>99</v>
      </c>
      <c r="M965" s="172">
        <v>275</v>
      </c>
      <c r="N965" s="177">
        <v>126</v>
      </c>
      <c r="O965" s="177">
        <v>67</v>
      </c>
      <c r="P965" s="178">
        <v>82</v>
      </c>
    </row>
    <row r="966" spans="1:16" x14ac:dyDescent="0.3">
      <c r="A966" s="208">
        <v>47</v>
      </c>
      <c r="B966" s="176" t="s">
        <v>748</v>
      </c>
      <c r="C966" s="176">
        <v>47205</v>
      </c>
      <c r="D966" s="175" t="s">
        <v>147</v>
      </c>
      <c r="E966" s="172">
        <v>268</v>
      </c>
      <c r="F966" s="177">
        <v>182</v>
      </c>
      <c r="G966" s="177">
        <v>9</v>
      </c>
      <c r="H966" s="178">
        <v>77</v>
      </c>
      <c r="I966" s="172">
        <v>316</v>
      </c>
      <c r="J966" s="177">
        <v>203</v>
      </c>
      <c r="K966" s="177">
        <v>8</v>
      </c>
      <c r="L966" s="178">
        <v>105</v>
      </c>
      <c r="M966" s="172">
        <v>249</v>
      </c>
      <c r="N966" s="177">
        <v>179</v>
      </c>
      <c r="O966" s="177">
        <v>7</v>
      </c>
      <c r="P966" s="178">
        <v>63</v>
      </c>
    </row>
    <row r="967" spans="1:16" x14ac:dyDescent="0.3">
      <c r="A967" s="208">
        <v>15</v>
      </c>
      <c r="B967" s="176" t="s">
        <v>304</v>
      </c>
      <c r="C967" s="176">
        <v>15332</v>
      </c>
      <c r="D967" s="175" t="s">
        <v>344</v>
      </c>
      <c r="E967" s="172">
        <v>283</v>
      </c>
      <c r="F967" s="177">
        <v>143</v>
      </c>
      <c r="G967" s="177">
        <v>32</v>
      </c>
      <c r="H967" s="178">
        <v>108</v>
      </c>
      <c r="I967" s="172">
        <v>417</v>
      </c>
      <c r="J967" s="177">
        <v>253</v>
      </c>
      <c r="K967" s="177">
        <v>43</v>
      </c>
      <c r="L967" s="178">
        <v>121</v>
      </c>
      <c r="M967" s="172">
        <v>285</v>
      </c>
      <c r="N967" s="177">
        <v>127</v>
      </c>
      <c r="O967" s="177">
        <v>43</v>
      </c>
      <c r="P967" s="178">
        <v>115</v>
      </c>
    </row>
    <row r="968" spans="1:16" x14ac:dyDescent="0.3">
      <c r="A968" s="208">
        <v>25</v>
      </c>
      <c r="B968" s="176" t="s">
        <v>558</v>
      </c>
      <c r="C968" s="176">
        <v>25805</v>
      </c>
      <c r="D968" s="175" t="s">
        <v>650</v>
      </c>
      <c r="E968" s="172">
        <v>287</v>
      </c>
      <c r="F968" s="177">
        <v>123</v>
      </c>
      <c r="G968" s="177">
        <v>91</v>
      </c>
      <c r="H968" s="178">
        <v>73</v>
      </c>
      <c r="I968" s="172">
        <v>339</v>
      </c>
      <c r="J968" s="177">
        <v>174</v>
      </c>
      <c r="K968" s="177">
        <v>83</v>
      </c>
      <c r="L968" s="178">
        <v>82</v>
      </c>
      <c r="M968" s="172">
        <v>281</v>
      </c>
      <c r="N968" s="177">
        <v>126</v>
      </c>
      <c r="O968" s="177">
        <v>82</v>
      </c>
      <c r="P968" s="178">
        <v>73</v>
      </c>
    </row>
    <row r="969" spans="1:16" x14ac:dyDescent="0.3">
      <c r="A969" s="208">
        <v>27</v>
      </c>
      <c r="B969" s="176" t="s">
        <v>669</v>
      </c>
      <c r="C969" s="176">
        <v>27600</v>
      </c>
      <c r="D969" s="175" t="s">
        <v>693</v>
      </c>
      <c r="E969" s="172">
        <v>237</v>
      </c>
      <c r="F969" s="177">
        <v>189</v>
      </c>
      <c r="G969" s="177">
        <v>37</v>
      </c>
      <c r="H969" s="178">
        <v>11</v>
      </c>
      <c r="I969" s="172">
        <v>297</v>
      </c>
      <c r="J969" s="177">
        <v>202</v>
      </c>
      <c r="K969" s="177">
        <v>67</v>
      </c>
      <c r="L969" s="178">
        <v>28</v>
      </c>
      <c r="M969" s="172">
        <v>279</v>
      </c>
      <c r="N969" s="177">
        <v>201</v>
      </c>
      <c r="O969" s="177">
        <v>61</v>
      </c>
      <c r="P969" s="178">
        <v>17</v>
      </c>
    </row>
    <row r="970" spans="1:16" x14ac:dyDescent="0.3">
      <c r="A970" s="208">
        <v>15</v>
      </c>
      <c r="B970" s="176" t="s">
        <v>304</v>
      </c>
      <c r="C970" s="176">
        <v>15403</v>
      </c>
      <c r="D970" s="175" t="s">
        <v>350</v>
      </c>
      <c r="E970" s="172">
        <v>235</v>
      </c>
      <c r="F970" s="177">
        <v>73</v>
      </c>
      <c r="G970" s="177">
        <v>79</v>
      </c>
      <c r="H970" s="178">
        <v>83</v>
      </c>
      <c r="I970" s="172">
        <v>372</v>
      </c>
      <c r="J970" s="177">
        <v>116</v>
      </c>
      <c r="K970" s="177">
        <v>149</v>
      </c>
      <c r="L970" s="178">
        <v>107</v>
      </c>
      <c r="M970" s="172">
        <v>285</v>
      </c>
      <c r="N970" s="177">
        <v>74</v>
      </c>
      <c r="O970" s="177">
        <v>108</v>
      </c>
      <c r="P970" s="178">
        <v>103</v>
      </c>
    </row>
    <row r="971" spans="1:16" x14ac:dyDescent="0.3">
      <c r="A971" s="208">
        <v>47</v>
      </c>
      <c r="B971" s="176" t="s">
        <v>748</v>
      </c>
      <c r="C971" s="176">
        <v>47605</v>
      </c>
      <c r="D971" s="175" t="s">
        <v>767</v>
      </c>
      <c r="E971" s="172">
        <v>226</v>
      </c>
      <c r="F971" s="177">
        <v>95</v>
      </c>
      <c r="G971" s="177">
        <v>54</v>
      </c>
      <c r="H971" s="178">
        <v>77</v>
      </c>
      <c r="I971" s="172">
        <v>288</v>
      </c>
      <c r="J971" s="177">
        <v>114</v>
      </c>
      <c r="K971" s="177">
        <v>56</v>
      </c>
      <c r="L971" s="178">
        <v>118</v>
      </c>
      <c r="M971" s="172">
        <v>255</v>
      </c>
      <c r="N971" s="177">
        <v>104</v>
      </c>
      <c r="O971" s="177">
        <v>67</v>
      </c>
      <c r="P971" s="178">
        <v>84</v>
      </c>
    </row>
    <row r="972" spans="1:16" x14ac:dyDescent="0.3">
      <c r="A972" s="208">
        <v>15</v>
      </c>
      <c r="B972" s="176" t="s">
        <v>304</v>
      </c>
      <c r="C972" s="176">
        <v>15580</v>
      </c>
      <c r="D972" s="175" t="s">
        <v>375</v>
      </c>
      <c r="E972" s="172">
        <v>253</v>
      </c>
      <c r="F972" s="177">
        <v>124</v>
      </c>
      <c r="G972" s="177">
        <v>38</v>
      </c>
      <c r="H972" s="178">
        <v>91</v>
      </c>
      <c r="I972" s="172">
        <v>360</v>
      </c>
      <c r="J972" s="177">
        <v>193</v>
      </c>
      <c r="K972" s="177">
        <v>78</v>
      </c>
      <c r="L972" s="178">
        <v>89</v>
      </c>
      <c r="M972" s="172">
        <v>282</v>
      </c>
      <c r="N972" s="177">
        <v>130</v>
      </c>
      <c r="O972" s="177">
        <v>69</v>
      </c>
      <c r="P972" s="178">
        <v>83</v>
      </c>
    </row>
    <row r="973" spans="1:16" x14ac:dyDescent="0.3">
      <c r="A973" s="208">
        <v>73</v>
      </c>
      <c r="B973" s="176" t="s">
        <v>1016</v>
      </c>
      <c r="C973" s="176">
        <v>73152</v>
      </c>
      <c r="D973" s="175" t="s">
        <v>1026</v>
      </c>
      <c r="E973" s="172">
        <v>247</v>
      </c>
      <c r="F973" s="177">
        <v>155</v>
      </c>
      <c r="G973" s="177">
        <v>30</v>
      </c>
      <c r="H973" s="178">
        <v>62</v>
      </c>
      <c r="I973" s="172">
        <v>288</v>
      </c>
      <c r="J973" s="177">
        <v>154</v>
      </c>
      <c r="K973" s="177">
        <v>37</v>
      </c>
      <c r="L973" s="178">
        <v>97</v>
      </c>
      <c r="M973" s="172">
        <v>275</v>
      </c>
      <c r="N973" s="177">
        <v>153</v>
      </c>
      <c r="O973" s="177">
        <v>36</v>
      </c>
      <c r="P973" s="178">
        <v>86</v>
      </c>
    </row>
    <row r="974" spans="1:16" x14ac:dyDescent="0.3">
      <c r="A974" s="208">
        <v>85</v>
      </c>
      <c r="B974" s="176" t="s">
        <v>1105</v>
      </c>
      <c r="C974" s="176">
        <v>85015</v>
      </c>
      <c r="D974" s="175" t="s">
        <v>1108</v>
      </c>
      <c r="E974" s="172">
        <v>195</v>
      </c>
      <c r="F974" s="177">
        <v>58</v>
      </c>
      <c r="G974" s="177">
        <v>68</v>
      </c>
      <c r="H974" s="178">
        <v>69</v>
      </c>
      <c r="I974" s="172">
        <v>337</v>
      </c>
      <c r="J974" s="177">
        <v>107</v>
      </c>
      <c r="K974" s="177">
        <v>149</v>
      </c>
      <c r="L974" s="178">
        <v>81</v>
      </c>
      <c r="M974" s="172">
        <v>267</v>
      </c>
      <c r="N974" s="177">
        <v>61</v>
      </c>
      <c r="O974" s="177">
        <v>144</v>
      </c>
      <c r="P974" s="178">
        <v>62</v>
      </c>
    </row>
    <row r="975" spans="1:16" x14ac:dyDescent="0.3">
      <c r="A975" s="208">
        <v>41</v>
      </c>
      <c r="B975" s="176" t="s">
        <v>699</v>
      </c>
      <c r="C975" s="176">
        <v>41244</v>
      </c>
      <c r="D975" s="175" t="s">
        <v>709</v>
      </c>
      <c r="E975" s="172">
        <v>231</v>
      </c>
      <c r="F975" s="177">
        <v>95</v>
      </c>
      <c r="G975" s="177">
        <v>29</v>
      </c>
      <c r="H975" s="178">
        <v>107</v>
      </c>
      <c r="I975" s="172">
        <v>286</v>
      </c>
      <c r="J975" s="177">
        <v>97</v>
      </c>
      <c r="K975" s="177">
        <v>42</v>
      </c>
      <c r="L975" s="178">
        <v>147</v>
      </c>
      <c r="M975" s="172">
        <v>275</v>
      </c>
      <c r="N975" s="177">
        <v>98</v>
      </c>
      <c r="O975" s="177">
        <v>39</v>
      </c>
      <c r="P975" s="178">
        <v>138</v>
      </c>
    </row>
    <row r="976" spans="1:16" x14ac:dyDescent="0.3">
      <c r="A976" s="208">
        <v>27</v>
      </c>
      <c r="B976" s="176" t="s">
        <v>669</v>
      </c>
      <c r="C976" s="176">
        <v>27580</v>
      </c>
      <c r="D976" s="175" t="s">
        <v>692</v>
      </c>
      <c r="E976" s="172">
        <v>234</v>
      </c>
      <c r="F976" s="177">
        <v>148</v>
      </c>
      <c r="G976" s="177">
        <v>42</v>
      </c>
      <c r="H976" s="178">
        <v>44</v>
      </c>
      <c r="I976" s="172">
        <v>313</v>
      </c>
      <c r="J976" s="177">
        <v>163</v>
      </c>
      <c r="K976" s="177">
        <v>74</v>
      </c>
      <c r="L976" s="178">
        <v>76</v>
      </c>
      <c r="M976" s="172">
        <v>270</v>
      </c>
      <c r="N976" s="177">
        <v>160</v>
      </c>
      <c r="O976" s="177">
        <v>47</v>
      </c>
      <c r="P976" s="178">
        <v>63</v>
      </c>
    </row>
    <row r="977" spans="1:16" x14ac:dyDescent="0.3">
      <c r="A977" s="208">
        <v>68</v>
      </c>
      <c r="B977" s="176" t="s">
        <v>918</v>
      </c>
      <c r="C977" s="176">
        <v>68377</v>
      </c>
      <c r="D977" s="175" t="s">
        <v>955</v>
      </c>
      <c r="E977" s="172">
        <v>245</v>
      </c>
      <c r="F977" s="177">
        <v>134</v>
      </c>
      <c r="G977" s="177">
        <v>38</v>
      </c>
      <c r="H977" s="178">
        <v>73</v>
      </c>
      <c r="I977" s="172">
        <v>277</v>
      </c>
      <c r="J977" s="177">
        <v>141</v>
      </c>
      <c r="K977" s="177">
        <v>37</v>
      </c>
      <c r="L977" s="178">
        <v>99</v>
      </c>
      <c r="M977" s="172">
        <v>281</v>
      </c>
      <c r="N977" s="177">
        <v>145</v>
      </c>
      <c r="O977" s="177">
        <v>39</v>
      </c>
      <c r="P977" s="178">
        <v>97</v>
      </c>
    </row>
    <row r="978" spans="1:16" x14ac:dyDescent="0.3">
      <c r="A978" s="208">
        <v>68</v>
      </c>
      <c r="B978" s="176" t="s">
        <v>918</v>
      </c>
      <c r="C978" s="176">
        <v>68217</v>
      </c>
      <c r="D978" s="175" t="s">
        <v>936</v>
      </c>
      <c r="E978" s="172">
        <v>218</v>
      </c>
      <c r="F978" s="177">
        <v>130</v>
      </c>
      <c r="G978" s="177">
        <v>22</v>
      </c>
      <c r="H978" s="178">
        <v>66</v>
      </c>
      <c r="I978" s="172">
        <v>277</v>
      </c>
      <c r="J978" s="177">
        <v>134</v>
      </c>
      <c r="K978" s="177">
        <v>27</v>
      </c>
      <c r="L978" s="178">
        <v>116</v>
      </c>
      <c r="M978" s="172">
        <v>251</v>
      </c>
      <c r="N978" s="177">
        <v>137</v>
      </c>
      <c r="O978" s="177">
        <v>29</v>
      </c>
      <c r="P978" s="178">
        <v>85</v>
      </c>
    </row>
    <row r="979" spans="1:16" x14ac:dyDescent="0.3">
      <c r="A979" s="208">
        <v>52</v>
      </c>
      <c r="B979" s="176" t="s">
        <v>180</v>
      </c>
      <c r="C979" s="176">
        <v>52254</v>
      </c>
      <c r="D979" s="175" t="s">
        <v>817</v>
      </c>
      <c r="E979" s="172">
        <v>236</v>
      </c>
      <c r="F979" s="177">
        <v>108</v>
      </c>
      <c r="G979" s="177">
        <v>18</v>
      </c>
      <c r="H979" s="178">
        <v>110</v>
      </c>
      <c r="I979" s="172">
        <v>278</v>
      </c>
      <c r="J979" s="177">
        <v>113</v>
      </c>
      <c r="K979" s="177">
        <v>24</v>
      </c>
      <c r="L979" s="178">
        <v>141</v>
      </c>
      <c r="M979" s="172">
        <v>240</v>
      </c>
      <c r="N979" s="177">
        <v>114</v>
      </c>
      <c r="O979" s="177">
        <v>27</v>
      </c>
      <c r="P979" s="178">
        <v>99</v>
      </c>
    </row>
    <row r="980" spans="1:16" x14ac:dyDescent="0.3">
      <c r="A980" s="208">
        <v>25</v>
      </c>
      <c r="B980" s="176" t="s">
        <v>558</v>
      </c>
      <c r="C980" s="176">
        <v>25489</v>
      </c>
      <c r="D980" s="175" t="s">
        <v>616</v>
      </c>
      <c r="E980" s="172">
        <v>279</v>
      </c>
      <c r="F980" s="177">
        <v>74</v>
      </c>
      <c r="G980" s="177">
        <v>87</v>
      </c>
      <c r="H980" s="178">
        <v>118</v>
      </c>
      <c r="I980" s="172">
        <v>313</v>
      </c>
      <c r="J980" s="177">
        <v>109</v>
      </c>
      <c r="K980" s="177">
        <v>76</v>
      </c>
      <c r="L980" s="178">
        <v>128</v>
      </c>
      <c r="M980" s="172">
        <v>277</v>
      </c>
      <c r="N980" s="177">
        <v>76</v>
      </c>
      <c r="O980" s="177">
        <v>76</v>
      </c>
      <c r="P980" s="178">
        <v>125</v>
      </c>
    </row>
    <row r="981" spans="1:16" x14ac:dyDescent="0.3">
      <c r="A981" s="208">
        <v>13</v>
      </c>
      <c r="B981" s="176" t="s">
        <v>257</v>
      </c>
      <c r="C981" s="176">
        <v>13268</v>
      </c>
      <c r="D981" s="175" t="s">
        <v>272</v>
      </c>
      <c r="E981" s="172">
        <v>283</v>
      </c>
      <c r="F981" s="177">
        <v>172</v>
      </c>
      <c r="G981" s="177">
        <v>19</v>
      </c>
      <c r="H981" s="178">
        <v>92</v>
      </c>
      <c r="I981" s="172">
        <v>308</v>
      </c>
      <c r="J981" s="177">
        <v>175</v>
      </c>
      <c r="K981" s="177">
        <v>39</v>
      </c>
      <c r="L981" s="178">
        <v>94</v>
      </c>
      <c r="M981" s="172">
        <v>275</v>
      </c>
      <c r="N981" s="177">
        <v>175</v>
      </c>
      <c r="O981" s="177">
        <v>10</v>
      </c>
      <c r="P981" s="178">
        <v>90</v>
      </c>
    </row>
    <row r="982" spans="1:16" x14ac:dyDescent="0.3">
      <c r="A982" s="208">
        <v>25</v>
      </c>
      <c r="B982" s="176" t="s">
        <v>558</v>
      </c>
      <c r="C982" s="176">
        <v>25867</v>
      </c>
      <c r="D982" s="175" t="s">
        <v>661</v>
      </c>
      <c r="E982" s="172">
        <v>282</v>
      </c>
      <c r="F982" s="177">
        <v>85</v>
      </c>
      <c r="G982" s="177">
        <v>88</v>
      </c>
      <c r="H982" s="178">
        <v>109</v>
      </c>
      <c r="I982" s="172">
        <v>342</v>
      </c>
      <c r="J982" s="177">
        <v>141</v>
      </c>
      <c r="K982" s="177">
        <v>90</v>
      </c>
      <c r="L982" s="178">
        <v>111</v>
      </c>
      <c r="M982" s="172">
        <v>266</v>
      </c>
      <c r="N982" s="177">
        <v>84</v>
      </c>
      <c r="O982" s="177">
        <v>83</v>
      </c>
      <c r="P982" s="178">
        <v>99</v>
      </c>
    </row>
    <row r="983" spans="1:16" x14ac:dyDescent="0.3">
      <c r="A983" s="208">
        <v>25</v>
      </c>
      <c r="B983" s="176" t="s">
        <v>558</v>
      </c>
      <c r="C983" s="176">
        <v>25777</v>
      </c>
      <c r="D983" s="175" t="s">
        <v>643</v>
      </c>
      <c r="E983" s="172">
        <v>297</v>
      </c>
      <c r="F983" s="177">
        <v>99</v>
      </c>
      <c r="G983" s="177">
        <v>54</v>
      </c>
      <c r="H983" s="178">
        <v>144</v>
      </c>
      <c r="I983" s="172">
        <v>420</v>
      </c>
      <c r="J983" s="177">
        <v>236</v>
      </c>
      <c r="K983" s="177">
        <v>56</v>
      </c>
      <c r="L983" s="178">
        <v>128</v>
      </c>
      <c r="M983" s="172">
        <v>280</v>
      </c>
      <c r="N983" s="177">
        <v>97</v>
      </c>
      <c r="O983" s="177">
        <v>51</v>
      </c>
      <c r="P983" s="178">
        <v>132</v>
      </c>
    </row>
    <row r="984" spans="1:16" x14ac:dyDescent="0.3">
      <c r="A984" s="208">
        <v>15</v>
      </c>
      <c r="B984" s="176" t="s">
        <v>304</v>
      </c>
      <c r="C984" s="176">
        <v>15224</v>
      </c>
      <c r="D984" s="175" t="s">
        <v>329</v>
      </c>
      <c r="E984" s="172">
        <v>247</v>
      </c>
      <c r="F984" s="177">
        <v>123</v>
      </c>
      <c r="G984" s="177">
        <v>77</v>
      </c>
      <c r="H984" s="178">
        <v>47</v>
      </c>
      <c r="I984" s="172">
        <v>383</v>
      </c>
      <c r="J984" s="177">
        <v>222</v>
      </c>
      <c r="K984" s="177">
        <v>97</v>
      </c>
      <c r="L984" s="178">
        <v>64</v>
      </c>
      <c r="M984" s="172">
        <v>271</v>
      </c>
      <c r="N984" s="177">
        <v>116</v>
      </c>
      <c r="O984" s="177">
        <v>94</v>
      </c>
      <c r="P984" s="178">
        <v>61</v>
      </c>
    </row>
    <row r="985" spans="1:16" x14ac:dyDescent="0.3">
      <c r="A985" s="208">
        <v>13</v>
      </c>
      <c r="B985" s="176" t="s">
        <v>257</v>
      </c>
      <c r="C985" s="176">
        <v>13248</v>
      </c>
      <c r="D985" s="175" t="s">
        <v>271</v>
      </c>
      <c r="E985" s="172">
        <v>239</v>
      </c>
      <c r="F985" s="177">
        <v>137</v>
      </c>
      <c r="G985" s="177">
        <v>14</v>
      </c>
      <c r="H985" s="178">
        <v>88</v>
      </c>
      <c r="I985" s="172">
        <v>276</v>
      </c>
      <c r="J985" s="177">
        <v>145</v>
      </c>
      <c r="K985" s="177">
        <v>15</v>
      </c>
      <c r="L985" s="178">
        <v>116</v>
      </c>
      <c r="M985" s="172">
        <v>248</v>
      </c>
      <c r="N985" s="177">
        <v>143</v>
      </c>
      <c r="O985" s="177">
        <v>15</v>
      </c>
      <c r="P985" s="178">
        <v>90</v>
      </c>
    </row>
    <row r="986" spans="1:16" x14ac:dyDescent="0.3">
      <c r="A986" s="208">
        <v>25</v>
      </c>
      <c r="B986" s="176" t="s">
        <v>558</v>
      </c>
      <c r="C986" s="176">
        <v>25596</v>
      </c>
      <c r="D986" s="175" t="s">
        <v>627</v>
      </c>
      <c r="E986" s="172">
        <v>279</v>
      </c>
      <c r="F986" s="177">
        <v>103</v>
      </c>
      <c r="G986" s="177">
        <v>34</v>
      </c>
      <c r="H986" s="178">
        <v>142</v>
      </c>
      <c r="I986" s="172">
        <v>333</v>
      </c>
      <c r="J986" s="177">
        <v>163</v>
      </c>
      <c r="K986" s="177">
        <v>23</v>
      </c>
      <c r="L986" s="178">
        <v>147</v>
      </c>
      <c r="M986" s="172">
        <v>268</v>
      </c>
      <c r="N986" s="177">
        <v>105</v>
      </c>
      <c r="O986" s="177">
        <v>21</v>
      </c>
      <c r="P986" s="178">
        <v>142</v>
      </c>
    </row>
    <row r="987" spans="1:16" x14ac:dyDescent="0.3">
      <c r="A987" s="208">
        <v>13</v>
      </c>
      <c r="B987" s="176" t="s">
        <v>257</v>
      </c>
      <c r="C987" s="176">
        <v>13760</v>
      </c>
      <c r="D987" s="175" t="s">
        <v>297</v>
      </c>
      <c r="E987" s="172">
        <v>258</v>
      </c>
      <c r="F987" s="177">
        <v>149</v>
      </c>
      <c r="G987" s="177">
        <v>46</v>
      </c>
      <c r="H987" s="178">
        <v>63</v>
      </c>
      <c r="I987" s="172">
        <v>264</v>
      </c>
      <c r="J987" s="177">
        <v>151</v>
      </c>
      <c r="K987" s="177">
        <v>44</v>
      </c>
      <c r="L987" s="178">
        <v>69</v>
      </c>
      <c r="M987" s="172">
        <v>246</v>
      </c>
      <c r="N987" s="177">
        <v>152</v>
      </c>
      <c r="O987" s="177">
        <v>50</v>
      </c>
      <c r="P987" s="178">
        <v>44</v>
      </c>
    </row>
    <row r="988" spans="1:16" x14ac:dyDescent="0.3">
      <c r="A988" s="208">
        <v>68</v>
      </c>
      <c r="B988" s="176" t="s">
        <v>918</v>
      </c>
      <c r="C988" s="176">
        <v>68250</v>
      </c>
      <c r="D988" s="175" t="s">
        <v>272</v>
      </c>
      <c r="E988" s="172">
        <v>184</v>
      </c>
      <c r="F988" s="177">
        <v>112</v>
      </c>
      <c r="G988" s="177">
        <v>21</v>
      </c>
      <c r="H988" s="178">
        <v>51</v>
      </c>
      <c r="I988" s="172">
        <v>263</v>
      </c>
      <c r="J988" s="177">
        <v>120</v>
      </c>
      <c r="K988" s="177">
        <v>39</v>
      </c>
      <c r="L988" s="178">
        <v>104</v>
      </c>
      <c r="M988" s="172">
        <v>269</v>
      </c>
      <c r="N988" s="177">
        <v>123</v>
      </c>
      <c r="O988" s="177">
        <v>44</v>
      </c>
      <c r="P988" s="178">
        <v>102</v>
      </c>
    </row>
    <row r="989" spans="1:16" x14ac:dyDescent="0.3">
      <c r="A989" s="208">
        <v>25</v>
      </c>
      <c r="B989" s="176" t="s">
        <v>558</v>
      </c>
      <c r="C989" s="176">
        <v>25524</v>
      </c>
      <c r="D989" s="175" t="s">
        <v>620</v>
      </c>
      <c r="E989" s="172">
        <v>247</v>
      </c>
      <c r="F989" s="177">
        <v>92</v>
      </c>
      <c r="G989" s="177">
        <v>77</v>
      </c>
      <c r="H989" s="178">
        <v>78</v>
      </c>
      <c r="I989" s="172">
        <v>331</v>
      </c>
      <c r="J989" s="177">
        <v>154</v>
      </c>
      <c r="K989" s="177">
        <v>80</v>
      </c>
      <c r="L989" s="178">
        <v>97</v>
      </c>
      <c r="M989" s="172">
        <v>257</v>
      </c>
      <c r="N989" s="177">
        <v>98</v>
      </c>
      <c r="O989" s="177">
        <v>74</v>
      </c>
      <c r="P989" s="178">
        <v>85</v>
      </c>
    </row>
    <row r="990" spans="1:16" x14ac:dyDescent="0.3">
      <c r="A990" s="208">
        <v>25</v>
      </c>
      <c r="B990" s="176" t="s">
        <v>558</v>
      </c>
      <c r="C990" s="176">
        <v>25120</v>
      </c>
      <c r="D990" s="175" t="s">
        <v>567</v>
      </c>
      <c r="E990" s="172">
        <v>244</v>
      </c>
      <c r="F990" s="177">
        <v>99</v>
      </c>
      <c r="G990" s="177">
        <v>71</v>
      </c>
      <c r="H990" s="178">
        <v>74</v>
      </c>
      <c r="I990" s="172">
        <v>264</v>
      </c>
      <c r="J990" s="177">
        <v>99</v>
      </c>
      <c r="K990" s="177">
        <v>68</v>
      </c>
      <c r="L990" s="178">
        <v>97</v>
      </c>
      <c r="M990" s="172">
        <v>267</v>
      </c>
      <c r="N990" s="177">
        <v>99</v>
      </c>
      <c r="O990" s="177">
        <v>67</v>
      </c>
      <c r="P990" s="178">
        <v>101</v>
      </c>
    </row>
    <row r="991" spans="1:16" x14ac:dyDescent="0.3">
      <c r="A991" s="208">
        <v>68</v>
      </c>
      <c r="B991" s="176" t="s">
        <v>918</v>
      </c>
      <c r="C991" s="176">
        <v>68296</v>
      </c>
      <c r="D991" s="175" t="s">
        <v>945</v>
      </c>
      <c r="E991" s="172">
        <v>215</v>
      </c>
      <c r="F991" s="177">
        <v>92</v>
      </c>
      <c r="G991" s="177">
        <v>69</v>
      </c>
      <c r="H991" s="178">
        <v>54</v>
      </c>
      <c r="I991" s="172">
        <v>245</v>
      </c>
      <c r="J991" s="177">
        <v>100</v>
      </c>
      <c r="K991" s="177">
        <v>66</v>
      </c>
      <c r="L991" s="178">
        <v>79</v>
      </c>
      <c r="M991" s="172">
        <v>254</v>
      </c>
      <c r="N991" s="177">
        <v>103</v>
      </c>
      <c r="O991" s="177">
        <v>80</v>
      </c>
      <c r="P991" s="178">
        <v>71</v>
      </c>
    </row>
    <row r="992" spans="1:16" x14ac:dyDescent="0.3">
      <c r="A992" s="208">
        <v>23</v>
      </c>
      <c r="B992" s="176" t="s">
        <v>268</v>
      </c>
      <c r="C992" s="176">
        <v>23682</v>
      </c>
      <c r="D992" s="175" t="s">
        <v>553</v>
      </c>
      <c r="E992" s="172">
        <v>229</v>
      </c>
      <c r="F992" s="177">
        <v>187</v>
      </c>
      <c r="G992" s="177">
        <v>19</v>
      </c>
      <c r="H992" s="178">
        <v>23</v>
      </c>
      <c r="I992" s="172">
        <v>274</v>
      </c>
      <c r="J992" s="177">
        <v>185</v>
      </c>
      <c r="K992" s="177">
        <v>65</v>
      </c>
      <c r="L992" s="178">
        <v>24</v>
      </c>
      <c r="M992" s="172">
        <v>261</v>
      </c>
      <c r="N992" s="177">
        <v>186</v>
      </c>
      <c r="O992" s="177">
        <v>52</v>
      </c>
      <c r="P992" s="178">
        <v>23</v>
      </c>
    </row>
    <row r="993" spans="1:16" x14ac:dyDescent="0.3">
      <c r="A993" s="208">
        <v>15</v>
      </c>
      <c r="B993" s="176" t="s">
        <v>304</v>
      </c>
      <c r="C993" s="176">
        <v>15185</v>
      </c>
      <c r="D993" s="175" t="s">
        <v>321</v>
      </c>
      <c r="E993" s="172">
        <v>254</v>
      </c>
      <c r="F993" s="177">
        <v>127</v>
      </c>
      <c r="G993" s="177">
        <v>48</v>
      </c>
      <c r="H993" s="178">
        <v>79</v>
      </c>
      <c r="I993" s="172">
        <v>276</v>
      </c>
      <c r="J993" s="177">
        <v>140</v>
      </c>
      <c r="K993" s="177">
        <v>35</v>
      </c>
      <c r="L993" s="178">
        <v>101</v>
      </c>
      <c r="M993" s="172">
        <v>254</v>
      </c>
      <c r="N993" s="177">
        <v>129</v>
      </c>
      <c r="O993" s="177">
        <v>31</v>
      </c>
      <c r="P993" s="178">
        <v>94</v>
      </c>
    </row>
    <row r="994" spans="1:16" x14ac:dyDescent="0.3">
      <c r="A994" s="208">
        <v>13</v>
      </c>
      <c r="B994" s="176" t="s">
        <v>257</v>
      </c>
      <c r="C994" s="176">
        <v>13490</v>
      </c>
      <c r="D994" s="175" t="s">
        <v>281</v>
      </c>
      <c r="E994" s="172">
        <v>252</v>
      </c>
      <c r="F994" s="177">
        <v>130</v>
      </c>
      <c r="G994" s="177">
        <v>96</v>
      </c>
      <c r="H994" s="178">
        <v>26</v>
      </c>
      <c r="I994" s="172">
        <v>284</v>
      </c>
      <c r="J994" s="177">
        <v>132</v>
      </c>
      <c r="K994" s="177">
        <v>113</v>
      </c>
      <c r="L994" s="178">
        <v>39</v>
      </c>
      <c r="M994" s="172">
        <v>250</v>
      </c>
      <c r="N994" s="177">
        <v>127</v>
      </c>
      <c r="O994" s="177">
        <v>92</v>
      </c>
      <c r="P994" s="178">
        <v>31</v>
      </c>
    </row>
    <row r="995" spans="1:16" x14ac:dyDescent="0.3">
      <c r="A995" s="208">
        <v>68</v>
      </c>
      <c r="B995" s="176" t="s">
        <v>918</v>
      </c>
      <c r="C995" s="176">
        <v>68684</v>
      </c>
      <c r="D995" s="175" t="s">
        <v>980</v>
      </c>
      <c r="E995" s="172">
        <v>222</v>
      </c>
      <c r="F995" s="177">
        <v>107</v>
      </c>
      <c r="G995" s="177">
        <v>35</v>
      </c>
      <c r="H995" s="178">
        <v>80</v>
      </c>
      <c r="I995" s="172">
        <v>255</v>
      </c>
      <c r="J995" s="177">
        <v>115</v>
      </c>
      <c r="K995" s="177">
        <v>27</v>
      </c>
      <c r="L995" s="178">
        <v>113</v>
      </c>
      <c r="M995" s="172">
        <v>246</v>
      </c>
      <c r="N995" s="177">
        <v>117</v>
      </c>
      <c r="O995" s="177">
        <v>28</v>
      </c>
      <c r="P995" s="178">
        <v>101</v>
      </c>
    </row>
    <row r="996" spans="1:16" x14ac:dyDescent="0.3">
      <c r="A996" s="208">
        <v>15</v>
      </c>
      <c r="B996" s="176" t="s">
        <v>304</v>
      </c>
      <c r="C996" s="176">
        <v>15897</v>
      </c>
      <c r="D996" s="175" t="s">
        <v>423</v>
      </c>
      <c r="E996" s="172">
        <v>257</v>
      </c>
      <c r="F996" s="177">
        <v>125</v>
      </c>
      <c r="G996" s="177">
        <v>44</v>
      </c>
      <c r="H996" s="178">
        <v>88</v>
      </c>
      <c r="I996" s="172">
        <v>378</v>
      </c>
      <c r="J996" s="177">
        <v>243</v>
      </c>
      <c r="K996" s="177">
        <v>46</v>
      </c>
      <c r="L996" s="178">
        <v>89</v>
      </c>
      <c r="M996" s="172">
        <v>254</v>
      </c>
      <c r="N996" s="177">
        <v>127</v>
      </c>
      <c r="O996" s="177">
        <v>41</v>
      </c>
      <c r="P996" s="178">
        <v>86</v>
      </c>
    </row>
    <row r="997" spans="1:16" x14ac:dyDescent="0.3">
      <c r="A997" s="208">
        <v>15</v>
      </c>
      <c r="B997" s="176" t="s">
        <v>304</v>
      </c>
      <c r="C997" s="176">
        <v>15464</v>
      </c>
      <c r="D997" s="175" t="s">
        <v>355</v>
      </c>
      <c r="E997" s="172">
        <v>345</v>
      </c>
      <c r="F997" s="177">
        <v>96</v>
      </c>
      <c r="G997" s="177">
        <v>169</v>
      </c>
      <c r="H997" s="178">
        <v>80</v>
      </c>
      <c r="I997" s="172">
        <v>479</v>
      </c>
      <c r="J997" s="177">
        <v>223</v>
      </c>
      <c r="K997" s="177">
        <v>180</v>
      </c>
      <c r="L997" s="178">
        <v>76</v>
      </c>
      <c r="M997" s="172">
        <v>250</v>
      </c>
      <c r="N997" s="177">
        <v>95</v>
      </c>
      <c r="O997" s="177">
        <v>84</v>
      </c>
      <c r="P997" s="178">
        <v>71</v>
      </c>
    </row>
    <row r="998" spans="1:16" x14ac:dyDescent="0.3">
      <c r="A998" s="208">
        <v>15</v>
      </c>
      <c r="B998" s="176" t="s">
        <v>304</v>
      </c>
      <c r="C998" s="176">
        <v>15696</v>
      </c>
      <c r="D998" s="175" t="s">
        <v>391</v>
      </c>
      <c r="E998" s="172">
        <v>261</v>
      </c>
      <c r="F998" s="177">
        <v>106</v>
      </c>
      <c r="G998" s="177">
        <v>71</v>
      </c>
      <c r="H998" s="178">
        <v>84</v>
      </c>
      <c r="I998" s="172">
        <v>330</v>
      </c>
      <c r="J998" s="177">
        <v>173</v>
      </c>
      <c r="K998" s="177">
        <v>74</v>
      </c>
      <c r="L998" s="178">
        <v>83</v>
      </c>
      <c r="M998" s="172">
        <v>255</v>
      </c>
      <c r="N998" s="177">
        <v>100</v>
      </c>
      <c r="O998" s="177">
        <v>72</v>
      </c>
      <c r="P998" s="178">
        <v>83</v>
      </c>
    </row>
    <row r="999" spans="1:16" x14ac:dyDescent="0.3">
      <c r="A999" s="208">
        <v>54</v>
      </c>
      <c r="B999" s="176" t="s">
        <v>856</v>
      </c>
      <c r="C999" s="176">
        <v>54599</v>
      </c>
      <c r="D999" s="175" t="s">
        <v>885</v>
      </c>
      <c r="E999" s="172">
        <v>194</v>
      </c>
      <c r="F999" s="177">
        <v>103</v>
      </c>
      <c r="G999" s="177">
        <v>23</v>
      </c>
      <c r="H999" s="178">
        <v>68</v>
      </c>
      <c r="I999" s="172">
        <v>280</v>
      </c>
      <c r="J999" s="177">
        <v>130</v>
      </c>
      <c r="K999" s="177">
        <v>50</v>
      </c>
      <c r="L999" s="178">
        <v>100</v>
      </c>
      <c r="M999" s="172">
        <v>257</v>
      </c>
      <c r="N999" s="177">
        <v>107</v>
      </c>
      <c r="O999" s="177">
        <v>47</v>
      </c>
      <c r="P999" s="178">
        <v>103</v>
      </c>
    </row>
    <row r="1000" spans="1:16" x14ac:dyDescent="0.3">
      <c r="A1000" s="208">
        <v>73</v>
      </c>
      <c r="B1000" s="176" t="s">
        <v>1016</v>
      </c>
      <c r="C1000" s="176">
        <v>73770</v>
      </c>
      <c r="D1000" s="175" t="s">
        <v>497</v>
      </c>
      <c r="E1000" s="172">
        <v>227</v>
      </c>
      <c r="F1000" s="177">
        <v>94</v>
      </c>
      <c r="G1000" s="177">
        <v>44</v>
      </c>
      <c r="H1000" s="178">
        <v>89</v>
      </c>
      <c r="I1000" s="172">
        <v>277</v>
      </c>
      <c r="J1000" s="177">
        <v>102</v>
      </c>
      <c r="K1000" s="177">
        <v>77</v>
      </c>
      <c r="L1000" s="178">
        <v>98</v>
      </c>
      <c r="M1000" s="172">
        <v>244</v>
      </c>
      <c r="N1000" s="177">
        <v>102</v>
      </c>
      <c r="O1000" s="177">
        <v>53</v>
      </c>
      <c r="P1000" s="178">
        <v>89</v>
      </c>
    </row>
    <row r="1001" spans="1:16" x14ac:dyDescent="0.3">
      <c r="A1001" s="208">
        <v>15</v>
      </c>
      <c r="B1001" s="176" t="s">
        <v>304</v>
      </c>
      <c r="C1001" s="176">
        <v>15377</v>
      </c>
      <c r="D1001" s="175" t="s">
        <v>347</v>
      </c>
      <c r="E1001" s="172">
        <v>266</v>
      </c>
      <c r="F1001" s="177">
        <v>101</v>
      </c>
      <c r="G1001" s="177">
        <v>64</v>
      </c>
      <c r="H1001" s="178">
        <v>101</v>
      </c>
      <c r="I1001" s="172">
        <v>316</v>
      </c>
      <c r="J1001" s="177">
        <v>146</v>
      </c>
      <c r="K1001" s="177">
        <v>62</v>
      </c>
      <c r="L1001" s="178">
        <v>108</v>
      </c>
      <c r="M1001" s="172">
        <v>251</v>
      </c>
      <c r="N1001" s="177">
        <v>84</v>
      </c>
      <c r="O1001" s="177">
        <v>61</v>
      </c>
      <c r="P1001" s="178">
        <v>106</v>
      </c>
    </row>
    <row r="1002" spans="1:16" x14ac:dyDescent="0.3">
      <c r="A1002" s="208">
        <v>68</v>
      </c>
      <c r="B1002" s="176" t="s">
        <v>918</v>
      </c>
      <c r="C1002" s="176">
        <v>68502</v>
      </c>
      <c r="D1002" s="175" t="s">
        <v>966</v>
      </c>
      <c r="E1002" s="172">
        <v>214</v>
      </c>
      <c r="F1002" s="177">
        <v>105</v>
      </c>
      <c r="G1002" s="177">
        <v>33</v>
      </c>
      <c r="H1002" s="178">
        <v>76</v>
      </c>
      <c r="I1002" s="172">
        <v>256</v>
      </c>
      <c r="J1002" s="177">
        <v>113</v>
      </c>
      <c r="K1002" s="177">
        <v>48</v>
      </c>
      <c r="L1002" s="178">
        <v>95</v>
      </c>
      <c r="M1002" s="172">
        <v>250</v>
      </c>
      <c r="N1002" s="177">
        <v>115</v>
      </c>
      <c r="O1002" s="177">
        <v>42</v>
      </c>
      <c r="P1002" s="178">
        <v>93</v>
      </c>
    </row>
    <row r="1003" spans="1:16" x14ac:dyDescent="0.3">
      <c r="A1003" s="208">
        <v>15</v>
      </c>
      <c r="B1003" s="176" t="s">
        <v>304</v>
      </c>
      <c r="C1003" s="176">
        <v>15135</v>
      </c>
      <c r="D1003" s="175" t="s">
        <v>315</v>
      </c>
      <c r="E1003" s="172">
        <v>207</v>
      </c>
      <c r="F1003" s="177">
        <v>98</v>
      </c>
      <c r="G1003" s="177">
        <v>33</v>
      </c>
      <c r="H1003" s="178">
        <v>76</v>
      </c>
      <c r="I1003" s="172">
        <v>322</v>
      </c>
      <c r="J1003" s="177">
        <v>162</v>
      </c>
      <c r="K1003" s="177">
        <v>53</v>
      </c>
      <c r="L1003" s="178">
        <v>107</v>
      </c>
      <c r="M1003" s="172">
        <v>241</v>
      </c>
      <c r="N1003" s="177">
        <v>102</v>
      </c>
      <c r="O1003" s="177">
        <v>42</v>
      </c>
      <c r="P1003" s="178">
        <v>97</v>
      </c>
    </row>
    <row r="1004" spans="1:16" x14ac:dyDescent="0.3">
      <c r="A1004" s="208">
        <v>73</v>
      </c>
      <c r="B1004" s="176" t="s">
        <v>1016</v>
      </c>
      <c r="C1004" s="176">
        <v>73461</v>
      </c>
      <c r="D1004" s="175" t="s">
        <v>1044</v>
      </c>
      <c r="E1004" s="172">
        <v>225</v>
      </c>
      <c r="F1004" s="177">
        <v>100</v>
      </c>
      <c r="G1004" s="177">
        <v>41</v>
      </c>
      <c r="H1004" s="178">
        <v>84</v>
      </c>
      <c r="I1004" s="172">
        <v>277</v>
      </c>
      <c r="J1004" s="177">
        <v>120</v>
      </c>
      <c r="K1004" s="177">
        <v>59</v>
      </c>
      <c r="L1004" s="178">
        <v>98</v>
      </c>
      <c r="M1004" s="172">
        <v>250</v>
      </c>
      <c r="N1004" s="177">
        <v>101</v>
      </c>
      <c r="O1004" s="177">
        <v>51</v>
      </c>
      <c r="P1004" s="178">
        <v>98</v>
      </c>
    </row>
    <row r="1005" spans="1:16" x14ac:dyDescent="0.3">
      <c r="A1005" s="208">
        <v>5</v>
      </c>
      <c r="B1005" s="176" t="s">
        <v>107</v>
      </c>
      <c r="C1005" s="176">
        <v>5501</v>
      </c>
      <c r="D1005" s="175" t="s">
        <v>183</v>
      </c>
      <c r="E1005" s="172">
        <v>225</v>
      </c>
      <c r="F1005" s="177">
        <v>73</v>
      </c>
      <c r="G1005" s="177">
        <v>62</v>
      </c>
      <c r="H1005" s="178">
        <v>90</v>
      </c>
      <c r="I1005" s="172">
        <v>265</v>
      </c>
      <c r="J1005" s="177">
        <v>80</v>
      </c>
      <c r="K1005" s="177">
        <v>70</v>
      </c>
      <c r="L1005" s="178">
        <v>115</v>
      </c>
      <c r="M1005" s="172">
        <v>227</v>
      </c>
      <c r="N1005" s="177">
        <v>65</v>
      </c>
      <c r="O1005" s="177">
        <v>70</v>
      </c>
      <c r="P1005" s="178">
        <v>92</v>
      </c>
    </row>
    <row r="1006" spans="1:16" x14ac:dyDescent="0.3">
      <c r="A1006" s="208">
        <v>63</v>
      </c>
      <c r="B1006" s="176" t="s">
        <v>895</v>
      </c>
      <c r="C1006" s="176">
        <v>63111</v>
      </c>
      <c r="D1006" s="175" t="s">
        <v>313</v>
      </c>
      <c r="E1006" s="172">
        <v>243</v>
      </c>
      <c r="F1006" s="177">
        <v>95</v>
      </c>
      <c r="G1006" s="177">
        <v>70</v>
      </c>
      <c r="H1006" s="178">
        <v>78</v>
      </c>
      <c r="I1006" s="172">
        <v>251</v>
      </c>
      <c r="J1006" s="177">
        <v>97</v>
      </c>
      <c r="K1006" s="177">
        <v>75</v>
      </c>
      <c r="L1006" s="178">
        <v>79</v>
      </c>
      <c r="M1006" s="172">
        <v>249</v>
      </c>
      <c r="N1006" s="177">
        <v>97</v>
      </c>
      <c r="O1006" s="177">
        <v>74</v>
      </c>
      <c r="P1006" s="178">
        <v>78</v>
      </c>
    </row>
    <row r="1007" spans="1:16" x14ac:dyDescent="0.3">
      <c r="A1007" s="208">
        <v>15</v>
      </c>
      <c r="B1007" s="176" t="s">
        <v>304</v>
      </c>
      <c r="C1007" s="176">
        <v>15798</v>
      </c>
      <c r="D1007" s="175" t="s">
        <v>407</v>
      </c>
      <c r="E1007" s="172">
        <v>229</v>
      </c>
      <c r="F1007" s="177">
        <v>90</v>
      </c>
      <c r="G1007" s="177">
        <v>61</v>
      </c>
      <c r="H1007" s="178">
        <v>78</v>
      </c>
      <c r="I1007" s="172">
        <v>308</v>
      </c>
      <c r="J1007" s="177">
        <v>144</v>
      </c>
      <c r="K1007" s="177">
        <v>81</v>
      </c>
      <c r="L1007" s="178">
        <v>83</v>
      </c>
      <c r="M1007" s="172">
        <v>242</v>
      </c>
      <c r="N1007" s="177">
        <v>85</v>
      </c>
      <c r="O1007" s="177">
        <v>82</v>
      </c>
      <c r="P1007" s="178">
        <v>75</v>
      </c>
    </row>
    <row r="1008" spans="1:16" x14ac:dyDescent="0.3">
      <c r="A1008" s="208">
        <v>68</v>
      </c>
      <c r="B1008" s="176" t="s">
        <v>918</v>
      </c>
      <c r="C1008" s="176">
        <v>68152</v>
      </c>
      <c r="D1008" s="175" t="s">
        <v>926</v>
      </c>
      <c r="E1008" s="172">
        <v>216</v>
      </c>
      <c r="F1008" s="177">
        <v>129</v>
      </c>
      <c r="G1008" s="177">
        <v>33</v>
      </c>
      <c r="H1008" s="178">
        <v>54</v>
      </c>
      <c r="I1008" s="172">
        <v>243</v>
      </c>
      <c r="J1008" s="177">
        <v>139</v>
      </c>
      <c r="K1008" s="177">
        <v>29</v>
      </c>
      <c r="L1008" s="178">
        <v>75</v>
      </c>
      <c r="M1008" s="172">
        <v>245</v>
      </c>
      <c r="N1008" s="177">
        <v>143</v>
      </c>
      <c r="O1008" s="177">
        <v>31</v>
      </c>
      <c r="P1008" s="178">
        <v>71</v>
      </c>
    </row>
    <row r="1009" spans="1:16" x14ac:dyDescent="0.3">
      <c r="A1009" s="208">
        <v>68</v>
      </c>
      <c r="B1009" s="176" t="s">
        <v>918</v>
      </c>
      <c r="C1009" s="176">
        <v>68780</v>
      </c>
      <c r="D1009" s="175" t="s">
        <v>987</v>
      </c>
      <c r="E1009" s="172">
        <v>228</v>
      </c>
      <c r="F1009" s="177">
        <v>98</v>
      </c>
      <c r="G1009" s="177">
        <v>68</v>
      </c>
      <c r="H1009" s="178">
        <v>62</v>
      </c>
      <c r="I1009" s="172">
        <v>235</v>
      </c>
      <c r="J1009" s="177">
        <v>101</v>
      </c>
      <c r="K1009" s="177">
        <v>51</v>
      </c>
      <c r="L1009" s="178">
        <v>83</v>
      </c>
      <c r="M1009" s="172">
        <v>244</v>
      </c>
      <c r="N1009" s="177">
        <v>103</v>
      </c>
      <c r="O1009" s="177">
        <v>63</v>
      </c>
      <c r="P1009" s="178">
        <v>78</v>
      </c>
    </row>
    <row r="1010" spans="1:16" x14ac:dyDescent="0.3">
      <c r="A1010" s="208">
        <v>54</v>
      </c>
      <c r="B1010" s="176" t="s">
        <v>856</v>
      </c>
      <c r="C1010" s="176">
        <v>54743</v>
      </c>
      <c r="D1010" s="175" t="s">
        <v>890</v>
      </c>
      <c r="E1010" s="172">
        <v>222</v>
      </c>
      <c r="F1010" s="177">
        <v>129</v>
      </c>
      <c r="G1010" s="177">
        <v>24</v>
      </c>
      <c r="H1010" s="178">
        <v>69</v>
      </c>
      <c r="I1010" s="172">
        <v>248</v>
      </c>
      <c r="J1010" s="177">
        <v>134</v>
      </c>
      <c r="K1010" s="177">
        <v>23</v>
      </c>
      <c r="L1010" s="178">
        <v>91</v>
      </c>
      <c r="M1010" s="172">
        <v>244</v>
      </c>
      <c r="N1010" s="177">
        <v>108</v>
      </c>
      <c r="O1010" s="177">
        <v>48</v>
      </c>
      <c r="P1010" s="178">
        <v>88</v>
      </c>
    </row>
    <row r="1011" spans="1:16" x14ac:dyDescent="0.3">
      <c r="A1011" s="208">
        <v>15</v>
      </c>
      <c r="B1011" s="176" t="s">
        <v>304</v>
      </c>
      <c r="C1011" s="176">
        <v>15494</v>
      </c>
      <c r="D1011" s="175" t="s">
        <v>361</v>
      </c>
      <c r="E1011" s="172">
        <v>237</v>
      </c>
      <c r="F1011" s="177">
        <v>108</v>
      </c>
      <c r="G1011" s="177">
        <v>40</v>
      </c>
      <c r="H1011" s="178">
        <v>89</v>
      </c>
      <c r="I1011" s="172">
        <v>327</v>
      </c>
      <c r="J1011" s="177">
        <v>187</v>
      </c>
      <c r="K1011" s="177">
        <v>42</v>
      </c>
      <c r="L1011" s="178">
        <v>98</v>
      </c>
      <c r="M1011" s="172">
        <v>250</v>
      </c>
      <c r="N1011" s="177">
        <v>108</v>
      </c>
      <c r="O1011" s="177">
        <v>41</v>
      </c>
      <c r="P1011" s="178">
        <v>101</v>
      </c>
    </row>
    <row r="1012" spans="1:16" x14ac:dyDescent="0.3">
      <c r="A1012" s="208">
        <v>13</v>
      </c>
      <c r="B1012" s="176" t="s">
        <v>257</v>
      </c>
      <c r="C1012" s="176">
        <v>13062</v>
      </c>
      <c r="D1012" s="175" t="s">
        <v>263</v>
      </c>
      <c r="E1012" s="172">
        <v>238</v>
      </c>
      <c r="F1012" s="177">
        <v>148</v>
      </c>
      <c r="G1012" s="177">
        <v>33</v>
      </c>
      <c r="H1012" s="178">
        <v>57</v>
      </c>
      <c r="I1012" s="172">
        <v>249</v>
      </c>
      <c r="J1012" s="177">
        <v>156</v>
      </c>
      <c r="K1012" s="177">
        <v>20</v>
      </c>
      <c r="L1012" s="178">
        <v>73</v>
      </c>
      <c r="M1012" s="172">
        <v>227</v>
      </c>
      <c r="N1012" s="177">
        <v>155</v>
      </c>
      <c r="O1012" s="177">
        <v>17</v>
      </c>
      <c r="P1012" s="178">
        <v>55</v>
      </c>
    </row>
    <row r="1013" spans="1:16" x14ac:dyDescent="0.3">
      <c r="A1013" s="208">
        <v>52</v>
      </c>
      <c r="B1013" s="176" t="s">
        <v>180</v>
      </c>
      <c r="C1013" s="176">
        <v>52694</v>
      </c>
      <c r="D1013" s="175" t="s">
        <v>848</v>
      </c>
      <c r="E1013" s="172">
        <v>226</v>
      </c>
      <c r="F1013" s="177">
        <v>122</v>
      </c>
      <c r="G1013" s="177">
        <v>12</v>
      </c>
      <c r="H1013" s="178">
        <v>92</v>
      </c>
      <c r="I1013" s="172">
        <v>250</v>
      </c>
      <c r="J1013" s="177">
        <v>123</v>
      </c>
      <c r="K1013" s="177">
        <v>21</v>
      </c>
      <c r="L1013" s="178">
        <v>106</v>
      </c>
      <c r="M1013" s="172">
        <v>241</v>
      </c>
      <c r="N1013" s="177">
        <v>124</v>
      </c>
      <c r="O1013" s="177">
        <v>15</v>
      </c>
      <c r="P1013" s="178">
        <v>102</v>
      </c>
    </row>
    <row r="1014" spans="1:16" x14ac:dyDescent="0.3">
      <c r="A1014" s="208">
        <v>15</v>
      </c>
      <c r="B1014" s="176" t="s">
        <v>304</v>
      </c>
      <c r="C1014" s="176">
        <v>15476</v>
      </c>
      <c r="D1014" s="176" t="s">
        <v>358</v>
      </c>
      <c r="E1014" s="172">
        <v>243</v>
      </c>
      <c r="F1014" s="177">
        <v>111</v>
      </c>
      <c r="G1014" s="177">
        <v>74</v>
      </c>
      <c r="H1014" s="178">
        <v>58</v>
      </c>
      <c r="I1014" s="172">
        <v>380</v>
      </c>
      <c r="J1014" s="177">
        <v>222</v>
      </c>
      <c r="K1014" s="177">
        <v>88</v>
      </c>
      <c r="L1014" s="178">
        <v>70</v>
      </c>
      <c r="M1014" s="172">
        <v>238</v>
      </c>
      <c r="N1014" s="177">
        <v>115</v>
      </c>
      <c r="O1014" s="177">
        <v>60</v>
      </c>
      <c r="P1014" s="178">
        <v>63</v>
      </c>
    </row>
    <row r="1015" spans="1:16" x14ac:dyDescent="0.3">
      <c r="A1015" s="208">
        <v>15</v>
      </c>
      <c r="B1015" s="176" t="s">
        <v>304</v>
      </c>
      <c r="C1015" s="176">
        <v>15248</v>
      </c>
      <c r="D1015" s="175" t="s">
        <v>335</v>
      </c>
      <c r="E1015" s="172">
        <v>249</v>
      </c>
      <c r="F1015" s="177">
        <v>82</v>
      </c>
      <c r="G1015" s="177">
        <v>77</v>
      </c>
      <c r="H1015" s="178">
        <v>90</v>
      </c>
      <c r="I1015" s="172">
        <v>283</v>
      </c>
      <c r="J1015" s="177">
        <v>107</v>
      </c>
      <c r="K1015" s="177">
        <v>74</v>
      </c>
      <c r="L1015" s="178">
        <v>102</v>
      </c>
      <c r="M1015" s="172">
        <v>229</v>
      </c>
      <c r="N1015" s="177">
        <v>68</v>
      </c>
      <c r="O1015" s="177">
        <v>73</v>
      </c>
      <c r="P1015" s="178">
        <v>88</v>
      </c>
    </row>
    <row r="1016" spans="1:16" x14ac:dyDescent="0.3">
      <c r="A1016" s="208">
        <v>15</v>
      </c>
      <c r="B1016" s="176" t="s">
        <v>304</v>
      </c>
      <c r="C1016" s="176">
        <v>15236</v>
      </c>
      <c r="D1016" s="175" t="s">
        <v>332</v>
      </c>
      <c r="E1016" s="172">
        <v>162</v>
      </c>
      <c r="F1016" s="177">
        <v>61</v>
      </c>
      <c r="G1016" s="177">
        <v>67</v>
      </c>
      <c r="H1016" s="178">
        <v>34</v>
      </c>
      <c r="I1016" s="172">
        <v>325</v>
      </c>
      <c r="J1016" s="177">
        <v>108</v>
      </c>
      <c r="K1016" s="177">
        <v>123</v>
      </c>
      <c r="L1016" s="178">
        <v>94</v>
      </c>
      <c r="M1016" s="172">
        <v>188</v>
      </c>
      <c r="N1016" s="177">
        <v>63</v>
      </c>
      <c r="O1016" s="177">
        <v>86</v>
      </c>
      <c r="P1016" s="178">
        <v>39</v>
      </c>
    </row>
    <row r="1017" spans="1:16" x14ac:dyDescent="0.3">
      <c r="A1017" s="208">
        <v>15</v>
      </c>
      <c r="B1017" s="176" t="s">
        <v>304</v>
      </c>
      <c r="C1017" s="176">
        <v>15808</v>
      </c>
      <c r="D1017" s="175" t="s">
        <v>410</v>
      </c>
      <c r="E1017" s="172">
        <v>253</v>
      </c>
      <c r="F1017" s="177">
        <v>103</v>
      </c>
      <c r="G1017" s="177">
        <v>84</v>
      </c>
      <c r="H1017" s="178">
        <v>66</v>
      </c>
      <c r="I1017" s="172">
        <v>238</v>
      </c>
      <c r="J1017" s="177">
        <v>91</v>
      </c>
      <c r="K1017" s="177">
        <v>82</v>
      </c>
      <c r="L1017" s="178">
        <v>65</v>
      </c>
      <c r="M1017" s="172">
        <v>242</v>
      </c>
      <c r="N1017" s="177">
        <v>91</v>
      </c>
      <c r="O1017" s="177">
        <v>87</v>
      </c>
      <c r="P1017" s="178">
        <v>64</v>
      </c>
    </row>
    <row r="1018" spans="1:16" x14ac:dyDescent="0.3">
      <c r="A1018" s="208">
        <v>68</v>
      </c>
      <c r="B1018" s="176" t="s">
        <v>918</v>
      </c>
      <c r="C1018" s="176">
        <v>68132</v>
      </c>
      <c r="D1018" s="175" t="s">
        <v>924</v>
      </c>
      <c r="E1018" s="172">
        <v>227</v>
      </c>
      <c r="F1018" s="177">
        <v>50</v>
      </c>
      <c r="G1018" s="177">
        <v>88</v>
      </c>
      <c r="H1018" s="178">
        <v>89</v>
      </c>
      <c r="I1018" s="172">
        <v>249</v>
      </c>
      <c r="J1018" s="177">
        <v>48</v>
      </c>
      <c r="K1018" s="177">
        <v>101</v>
      </c>
      <c r="L1018" s="178">
        <v>100</v>
      </c>
      <c r="M1018" s="172">
        <v>244</v>
      </c>
      <c r="N1018" s="177">
        <v>51</v>
      </c>
      <c r="O1018" s="177">
        <v>92</v>
      </c>
      <c r="P1018" s="178">
        <v>101</v>
      </c>
    </row>
    <row r="1019" spans="1:16" x14ac:dyDescent="0.3">
      <c r="A1019" s="208">
        <v>47</v>
      </c>
      <c r="B1019" s="176" t="s">
        <v>748</v>
      </c>
      <c r="C1019" s="176">
        <v>47161</v>
      </c>
      <c r="D1019" s="175" t="s">
        <v>753</v>
      </c>
      <c r="E1019" s="172">
        <v>199</v>
      </c>
      <c r="F1019" s="177">
        <v>141</v>
      </c>
      <c r="G1019" s="177">
        <v>15</v>
      </c>
      <c r="H1019" s="178">
        <v>43</v>
      </c>
      <c r="I1019" s="172">
        <v>246</v>
      </c>
      <c r="J1019" s="177">
        <v>151</v>
      </c>
      <c r="K1019" s="177">
        <v>6</v>
      </c>
      <c r="L1019" s="178">
        <v>89</v>
      </c>
      <c r="M1019" s="172">
        <v>192</v>
      </c>
      <c r="N1019" s="177">
        <v>143</v>
      </c>
      <c r="O1019" s="177">
        <v>9</v>
      </c>
      <c r="P1019" s="178">
        <v>40</v>
      </c>
    </row>
    <row r="1020" spans="1:16" x14ac:dyDescent="0.3">
      <c r="A1020" s="208">
        <v>68</v>
      </c>
      <c r="B1020" s="176" t="s">
        <v>918</v>
      </c>
      <c r="C1020" s="176">
        <v>68498</v>
      </c>
      <c r="D1020" s="175" t="s">
        <v>964</v>
      </c>
      <c r="E1020" s="172">
        <v>219</v>
      </c>
      <c r="F1020" s="177">
        <v>115</v>
      </c>
      <c r="G1020" s="177">
        <v>25</v>
      </c>
      <c r="H1020" s="178">
        <v>79</v>
      </c>
      <c r="I1020" s="172">
        <v>247</v>
      </c>
      <c r="J1020" s="177">
        <v>106</v>
      </c>
      <c r="K1020" s="177">
        <v>42</v>
      </c>
      <c r="L1020" s="178">
        <v>99</v>
      </c>
      <c r="M1020" s="172">
        <v>232</v>
      </c>
      <c r="N1020" s="177">
        <v>110</v>
      </c>
      <c r="O1020" s="177">
        <v>31</v>
      </c>
      <c r="P1020" s="178">
        <v>91</v>
      </c>
    </row>
    <row r="1021" spans="1:16" x14ac:dyDescent="0.3">
      <c r="A1021" s="208">
        <v>15</v>
      </c>
      <c r="B1021" s="176" t="s">
        <v>304</v>
      </c>
      <c r="C1021" s="176">
        <v>15362</v>
      </c>
      <c r="D1021" s="175" t="s">
        <v>345</v>
      </c>
      <c r="E1021" s="172">
        <v>220</v>
      </c>
      <c r="F1021" s="177">
        <v>84</v>
      </c>
      <c r="G1021" s="177">
        <v>88</v>
      </c>
      <c r="H1021" s="178">
        <v>48</v>
      </c>
      <c r="I1021" s="172">
        <v>267</v>
      </c>
      <c r="J1021" s="177">
        <v>107</v>
      </c>
      <c r="K1021" s="177">
        <v>106</v>
      </c>
      <c r="L1021" s="178">
        <v>54</v>
      </c>
      <c r="M1021" s="172">
        <v>236</v>
      </c>
      <c r="N1021" s="177">
        <v>84</v>
      </c>
      <c r="O1021" s="177">
        <v>101</v>
      </c>
      <c r="P1021" s="178">
        <v>51</v>
      </c>
    </row>
    <row r="1022" spans="1:16" x14ac:dyDescent="0.3">
      <c r="A1022" s="208">
        <v>54</v>
      </c>
      <c r="B1022" s="176" t="s">
        <v>856</v>
      </c>
      <c r="C1022" s="176">
        <v>54680</v>
      </c>
      <c r="D1022" s="175" t="s">
        <v>888</v>
      </c>
      <c r="E1022" s="172">
        <v>244</v>
      </c>
      <c r="F1022" s="177">
        <v>78</v>
      </c>
      <c r="G1022" s="177">
        <v>105</v>
      </c>
      <c r="H1022" s="178">
        <v>61</v>
      </c>
      <c r="I1022" s="172">
        <v>274</v>
      </c>
      <c r="J1022" s="177">
        <v>86</v>
      </c>
      <c r="K1022" s="177">
        <v>117</v>
      </c>
      <c r="L1022" s="178">
        <v>71</v>
      </c>
      <c r="M1022" s="172">
        <v>235</v>
      </c>
      <c r="N1022" s="177">
        <v>73</v>
      </c>
      <c r="O1022" s="177">
        <v>95</v>
      </c>
      <c r="P1022" s="178">
        <v>67</v>
      </c>
    </row>
    <row r="1023" spans="1:16" x14ac:dyDescent="0.3">
      <c r="A1023" s="208">
        <v>15</v>
      </c>
      <c r="B1023" s="176" t="s">
        <v>304</v>
      </c>
      <c r="C1023" s="176">
        <v>15810</v>
      </c>
      <c r="D1023" s="175" t="s">
        <v>411</v>
      </c>
      <c r="E1023" s="172">
        <v>214</v>
      </c>
      <c r="F1023" s="177">
        <v>95</v>
      </c>
      <c r="G1023" s="177">
        <v>20</v>
      </c>
      <c r="H1023" s="178">
        <v>99</v>
      </c>
      <c r="I1023" s="172">
        <v>322</v>
      </c>
      <c r="J1023" s="177">
        <v>181</v>
      </c>
      <c r="K1023" s="177">
        <v>26</v>
      </c>
      <c r="L1023" s="178">
        <v>115</v>
      </c>
      <c r="M1023" s="172">
        <v>229</v>
      </c>
      <c r="N1023" s="177">
        <v>97</v>
      </c>
      <c r="O1023" s="177">
        <v>26</v>
      </c>
      <c r="P1023" s="178">
        <v>106</v>
      </c>
    </row>
    <row r="1024" spans="1:16" x14ac:dyDescent="0.3">
      <c r="A1024" s="208">
        <v>25</v>
      </c>
      <c r="B1024" s="176" t="s">
        <v>558</v>
      </c>
      <c r="C1024" s="176">
        <v>25518</v>
      </c>
      <c r="D1024" s="175" t="s">
        <v>619</v>
      </c>
      <c r="E1024" s="172">
        <v>226</v>
      </c>
      <c r="F1024" s="177">
        <v>81</v>
      </c>
      <c r="G1024" s="177">
        <v>15</v>
      </c>
      <c r="H1024" s="178">
        <v>130</v>
      </c>
      <c r="I1024" s="172">
        <v>313</v>
      </c>
      <c r="J1024" s="177">
        <v>157</v>
      </c>
      <c r="K1024" s="177">
        <v>13</v>
      </c>
      <c r="L1024" s="178">
        <v>143</v>
      </c>
      <c r="M1024" s="172">
        <v>237</v>
      </c>
      <c r="N1024" s="177">
        <v>84</v>
      </c>
      <c r="O1024" s="177">
        <v>11</v>
      </c>
      <c r="P1024" s="178">
        <v>142</v>
      </c>
    </row>
    <row r="1025" spans="1:16" x14ac:dyDescent="0.3">
      <c r="A1025" s="208">
        <v>70</v>
      </c>
      <c r="B1025" s="176" t="s">
        <v>498</v>
      </c>
      <c r="C1025" s="176">
        <v>70230</v>
      </c>
      <c r="D1025" s="175" t="s">
        <v>998</v>
      </c>
      <c r="E1025" s="172">
        <v>202</v>
      </c>
      <c r="F1025" s="177">
        <v>115</v>
      </c>
      <c r="G1025" s="177">
        <v>48</v>
      </c>
      <c r="H1025" s="178">
        <v>39</v>
      </c>
      <c r="I1025" s="172">
        <v>285</v>
      </c>
      <c r="J1025" s="177">
        <v>115</v>
      </c>
      <c r="K1025" s="177">
        <v>107</v>
      </c>
      <c r="L1025" s="178">
        <v>63</v>
      </c>
      <c r="M1025" s="172">
        <v>216</v>
      </c>
      <c r="N1025" s="177">
        <v>117</v>
      </c>
      <c r="O1025" s="177">
        <v>57</v>
      </c>
      <c r="P1025" s="178">
        <v>42</v>
      </c>
    </row>
    <row r="1026" spans="1:16" x14ac:dyDescent="0.3">
      <c r="A1026" s="208">
        <v>68</v>
      </c>
      <c r="B1026" s="176" t="s">
        <v>918</v>
      </c>
      <c r="C1026" s="176">
        <v>68324</v>
      </c>
      <c r="D1026" s="175" t="s">
        <v>950</v>
      </c>
      <c r="E1026" s="172">
        <v>219</v>
      </c>
      <c r="F1026" s="177">
        <v>82</v>
      </c>
      <c r="G1026" s="177">
        <v>65</v>
      </c>
      <c r="H1026" s="178">
        <v>72</v>
      </c>
      <c r="I1026" s="172">
        <v>235</v>
      </c>
      <c r="J1026" s="177">
        <v>73</v>
      </c>
      <c r="K1026" s="177">
        <v>58</v>
      </c>
      <c r="L1026" s="178">
        <v>104</v>
      </c>
      <c r="M1026" s="172">
        <v>231</v>
      </c>
      <c r="N1026" s="177">
        <v>76</v>
      </c>
      <c r="O1026" s="177">
        <v>55</v>
      </c>
      <c r="P1026" s="178">
        <v>100</v>
      </c>
    </row>
    <row r="1027" spans="1:16" x14ac:dyDescent="0.3">
      <c r="A1027" s="208">
        <v>15</v>
      </c>
      <c r="B1027" s="176" t="s">
        <v>304</v>
      </c>
      <c r="C1027" s="176">
        <v>15816</v>
      </c>
      <c r="D1027" s="175" t="s">
        <v>413</v>
      </c>
      <c r="E1027" s="172">
        <v>202</v>
      </c>
      <c r="F1027" s="177">
        <v>104</v>
      </c>
      <c r="G1027" s="177">
        <v>28</v>
      </c>
      <c r="H1027" s="178">
        <v>70</v>
      </c>
      <c r="I1027" s="172">
        <v>234</v>
      </c>
      <c r="J1027" s="177">
        <v>110</v>
      </c>
      <c r="K1027" s="177">
        <v>42</v>
      </c>
      <c r="L1027" s="178">
        <v>82</v>
      </c>
      <c r="M1027" s="172">
        <v>231</v>
      </c>
      <c r="N1027" s="177">
        <v>106</v>
      </c>
      <c r="O1027" s="177">
        <v>47</v>
      </c>
      <c r="P1027" s="178">
        <v>78</v>
      </c>
    </row>
    <row r="1028" spans="1:16" x14ac:dyDescent="0.3">
      <c r="A1028" s="208">
        <v>15</v>
      </c>
      <c r="B1028" s="176" t="s">
        <v>304</v>
      </c>
      <c r="C1028" s="176">
        <v>15778</v>
      </c>
      <c r="D1028" s="175" t="s">
        <v>405</v>
      </c>
      <c r="E1028" s="172">
        <v>222</v>
      </c>
      <c r="F1028" s="177">
        <v>100</v>
      </c>
      <c r="G1028" s="177">
        <v>68</v>
      </c>
      <c r="H1028" s="178">
        <v>54</v>
      </c>
      <c r="I1028" s="172">
        <v>278</v>
      </c>
      <c r="J1028" s="177">
        <v>139</v>
      </c>
      <c r="K1028" s="177">
        <v>72</v>
      </c>
      <c r="L1028" s="178">
        <v>67</v>
      </c>
      <c r="M1028" s="172">
        <v>231</v>
      </c>
      <c r="N1028" s="177">
        <v>85</v>
      </c>
      <c r="O1028" s="177">
        <v>81</v>
      </c>
      <c r="P1028" s="178">
        <v>65</v>
      </c>
    </row>
    <row r="1029" spans="1:16" x14ac:dyDescent="0.3">
      <c r="A1029" s="208">
        <v>15</v>
      </c>
      <c r="B1029" s="176" t="s">
        <v>304</v>
      </c>
      <c r="C1029" s="176">
        <v>15664</v>
      </c>
      <c r="D1029" s="175" t="s">
        <v>383</v>
      </c>
      <c r="E1029" s="172">
        <v>231</v>
      </c>
      <c r="F1029" s="177">
        <v>103</v>
      </c>
      <c r="G1029" s="177">
        <v>62</v>
      </c>
      <c r="H1029" s="178">
        <v>66</v>
      </c>
      <c r="I1029" s="172">
        <v>321</v>
      </c>
      <c r="J1029" s="177">
        <v>183</v>
      </c>
      <c r="K1029" s="177">
        <v>69</v>
      </c>
      <c r="L1029" s="178">
        <v>69</v>
      </c>
      <c r="M1029" s="172">
        <v>231</v>
      </c>
      <c r="N1029" s="177">
        <v>107</v>
      </c>
      <c r="O1029" s="177">
        <v>57</v>
      </c>
      <c r="P1029" s="178">
        <v>67</v>
      </c>
    </row>
    <row r="1030" spans="1:16" x14ac:dyDescent="0.3">
      <c r="A1030" s="208">
        <v>68</v>
      </c>
      <c r="B1030" s="176" t="s">
        <v>918</v>
      </c>
      <c r="C1030" s="176">
        <v>68368</v>
      </c>
      <c r="D1030" s="175" t="s">
        <v>953</v>
      </c>
      <c r="E1030" s="172">
        <v>158</v>
      </c>
      <c r="F1030" s="177">
        <v>75</v>
      </c>
      <c r="G1030" s="177">
        <v>38</v>
      </c>
      <c r="H1030" s="178">
        <v>45</v>
      </c>
      <c r="I1030" s="172">
        <v>231</v>
      </c>
      <c r="J1030" s="177">
        <v>78</v>
      </c>
      <c r="K1030" s="177">
        <v>58</v>
      </c>
      <c r="L1030" s="178">
        <v>95</v>
      </c>
      <c r="M1030" s="172">
        <v>227</v>
      </c>
      <c r="N1030" s="177">
        <v>81</v>
      </c>
      <c r="O1030" s="177">
        <v>55</v>
      </c>
      <c r="P1030" s="178">
        <v>91</v>
      </c>
    </row>
    <row r="1031" spans="1:16" x14ac:dyDescent="0.3">
      <c r="A1031" s="208">
        <v>25</v>
      </c>
      <c r="B1031" s="176" t="s">
        <v>558</v>
      </c>
      <c r="C1031" s="176">
        <v>25168</v>
      </c>
      <c r="D1031" s="175" t="s">
        <v>573</v>
      </c>
      <c r="E1031" s="172">
        <v>231</v>
      </c>
      <c r="F1031" s="177">
        <v>62</v>
      </c>
      <c r="G1031" s="177">
        <v>84</v>
      </c>
      <c r="H1031" s="178">
        <v>85</v>
      </c>
      <c r="I1031" s="172">
        <v>327</v>
      </c>
      <c r="J1031" s="177">
        <v>126</v>
      </c>
      <c r="K1031" s="177">
        <v>114</v>
      </c>
      <c r="L1031" s="178">
        <v>87</v>
      </c>
      <c r="M1031" s="172">
        <v>226</v>
      </c>
      <c r="N1031" s="177">
        <v>63</v>
      </c>
      <c r="O1031" s="177">
        <v>80</v>
      </c>
      <c r="P1031" s="178">
        <v>83</v>
      </c>
    </row>
    <row r="1032" spans="1:16" x14ac:dyDescent="0.3">
      <c r="A1032" s="208">
        <v>68</v>
      </c>
      <c r="B1032" s="176" t="s">
        <v>918</v>
      </c>
      <c r="C1032" s="176">
        <v>68720</v>
      </c>
      <c r="D1032" s="175" t="s">
        <v>983</v>
      </c>
      <c r="E1032" s="172">
        <v>204</v>
      </c>
      <c r="F1032" s="177">
        <v>105</v>
      </c>
      <c r="G1032" s="177">
        <v>19</v>
      </c>
      <c r="H1032" s="178">
        <v>80</v>
      </c>
      <c r="I1032" s="172">
        <v>222</v>
      </c>
      <c r="J1032" s="177">
        <v>110</v>
      </c>
      <c r="K1032" s="177">
        <v>20</v>
      </c>
      <c r="L1032" s="178">
        <v>92</v>
      </c>
      <c r="M1032" s="172">
        <v>223</v>
      </c>
      <c r="N1032" s="177">
        <v>112</v>
      </c>
      <c r="O1032" s="177">
        <v>25</v>
      </c>
      <c r="P1032" s="178">
        <v>86</v>
      </c>
    </row>
    <row r="1033" spans="1:16" x14ac:dyDescent="0.3">
      <c r="A1033" s="208">
        <v>52</v>
      </c>
      <c r="B1033" s="176" t="s">
        <v>180</v>
      </c>
      <c r="C1033" s="176">
        <v>52565</v>
      </c>
      <c r="D1033" s="175" t="s">
        <v>841</v>
      </c>
      <c r="E1033" s="172">
        <v>188</v>
      </c>
      <c r="F1033" s="177">
        <v>100</v>
      </c>
      <c r="G1033" s="177">
        <v>3</v>
      </c>
      <c r="H1033" s="178">
        <v>85</v>
      </c>
      <c r="I1033" s="172">
        <v>228</v>
      </c>
      <c r="J1033" s="177">
        <v>101</v>
      </c>
      <c r="K1033" s="177">
        <v>3</v>
      </c>
      <c r="L1033" s="178">
        <v>124</v>
      </c>
      <c r="M1033" s="172">
        <v>212</v>
      </c>
      <c r="N1033" s="177">
        <v>100</v>
      </c>
      <c r="O1033" s="177">
        <v>5</v>
      </c>
      <c r="P1033" s="178">
        <v>107</v>
      </c>
    </row>
    <row r="1034" spans="1:16" x14ac:dyDescent="0.3">
      <c r="A1034" s="208">
        <v>27</v>
      </c>
      <c r="B1034" s="176" t="s">
        <v>669</v>
      </c>
      <c r="C1034" s="176">
        <v>27160</v>
      </c>
      <c r="D1034" s="175" t="s">
        <v>680</v>
      </c>
      <c r="E1034" s="172">
        <v>211</v>
      </c>
      <c r="F1034" s="177">
        <v>113</v>
      </c>
      <c r="G1034" s="177">
        <v>21</v>
      </c>
      <c r="H1034" s="178">
        <v>77</v>
      </c>
      <c r="I1034" s="172">
        <v>234</v>
      </c>
      <c r="J1034" s="177">
        <v>120</v>
      </c>
      <c r="K1034" s="177">
        <v>28</v>
      </c>
      <c r="L1034" s="178">
        <v>86</v>
      </c>
      <c r="M1034" s="172">
        <v>204</v>
      </c>
      <c r="N1034" s="177">
        <v>119</v>
      </c>
      <c r="O1034" s="177">
        <v>24</v>
      </c>
      <c r="P1034" s="178">
        <v>61</v>
      </c>
    </row>
    <row r="1035" spans="1:16" x14ac:dyDescent="0.3">
      <c r="A1035" s="208">
        <v>27</v>
      </c>
      <c r="B1035" s="176" t="s">
        <v>669</v>
      </c>
      <c r="C1035" s="176">
        <v>27425</v>
      </c>
      <c r="D1035" s="175" t="s">
        <v>687</v>
      </c>
      <c r="E1035" s="172">
        <v>191</v>
      </c>
      <c r="F1035" s="177">
        <v>140</v>
      </c>
      <c r="G1035" s="177">
        <v>40</v>
      </c>
      <c r="H1035" s="178">
        <v>11</v>
      </c>
      <c r="I1035" s="172">
        <v>239</v>
      </c>
      <c r="J1035" s="177">
        <v>158</v>
      </c>
      <c r="K1035" s="177">
        <v>54</v>
      </c>
      <c r="L1035" s="178">
        <v>27</v>
      </c>
      <c r="M1035" s="172">
        <v>214</v>
      </c>
      <c r="N1035" s="177">
        <v>154</v>
      </c>
      <c r="O1035" s="177">
        <v>45</v>
      </c>
      <c r="P1035" s="178">
        <v>15</v>
      </c>
    </row>
    <row r="1036" spans="1:16" x14ac:dyDescent="0.3">
      <c r="A1036" s="208">
        <v>68</v>
      </c>
      <c r="B1036" s="176" t="s">
        <v>918</v>
      </c>
      <c r="C1036" s="176">
        <v>68179</v>
      </c>
      <c r="D1036" s="175" t="s">
        <v>932</v>
      </c>
      <c r="E1036" s="172">
        <v>209</v>
      </c>
      <c r="F1036" s="177">
        <v>85</v>
      </c>
      <c r="G1036" s="177">
        <v>58</v>
      </c>
      <c r="H1036" s="178">
        <v>66</v>
      </c>
      <c r="I1036" s="172">
        <v>224</v>
      </c>
      <c r="J1036" s="177">
        <v>85</v>
      </c>
      <c r="K1036" s="177">
        <v>45</v>
      </c>
      <c r="L1036" s="178">
        <v>94</v>
      </c>
      <c r="M1036" s="172">
        <v>216</v>
      </c>
      <c r="N1036" s="177">
        <v>88</v>
      </c>
      <c r="O1036" s="177">
        <v>43</v>
      </c>
      <c r="P1036" s="178">
        <v>85</v>
      </c>
    </row>
    <row r="1037" spans="1:16" x14ac:dyDescent="0.3">
      <c r="A1037" s="208">
        <v>25</v>
      </c>
      <c r="B1037" s="176" t="s">
        <v>558</v>
      </c>
      <c r="C1037" s="176">
        <v>25436</v>
      </c>
      <c r="D1037" s="175" t="s">
        <v>611</v>
      </c>
      <c r="E1037" s="172">
        <v>222</v>
      </c>
      <c r="F1037" s="177">
        <v>80</v>
      </c>
      <c r="G1037" s="177">
        <v>56</v>
      </c>
      <c r="H1037" s="178">
        <v>86</v>
      </c>
      <c r="I1037" s="172">
        <v>289</v>
      </c>
      <c r="J1037" s="177">
        <v>149</v>
      </c>
      <c r="K1037" s="177">
        <v>55</v>
      </c>
      <c r="L1037" s="178">
        <v>85</v>
      </c>
      <c r="M1037" s="172">
        <v>224</v>
      </c>
      <c r="N1037" s="177">
        <v>79</v>
      </c>
      <c r="O1037" s="177">
        <v>59</v>
      </c>
      <c r="P1037" s="178">
        <v>86</v>
      </c>
    </row>
    <row r="1038" spans="1:16" x14ac:dyDescent="0.3">
      <c r="A1038" s="208">
        <v>25</v>
      </c>
      <c r="B1038" s="176" t="s">
        <v>558</v>
      </c>
      <c r="C1038" s="176">
        <v>25506</v>
      </c>
      <c r="D1038" s="175" t="s">
        <v>226</v>
      </c>
      <c r="E1038" s="172">
        <v>198</v>
      </c>
      <c r="F1038" s="177">
        <v>87</v>
      </c>
      <c r="G1038" s="177">
        <v>37</v>
      </c>
      <c r="H1038" s="178">
        <v>74</v>
      </c>
      <c r="I1038" s="172">
        <v>331</v>
      </c>
      <c r="J1038" s="177">
        <v>193</v>
      </c>
      <c r="K1038" s="177">
        <v>42</v>
      </c>
      <c r="L1038" s="178">
        <v>96</v>
      </c>
      <c r="M1038" s="172">
        <v>212</v>
      </c>
      <c r="N1038" s="177">
        <v>92</v>
      </c>
      <c r="O1038" s="177">
        <v>35</v>
      </c>
      <c r="P1038" s="178">
        <v>85</v>
      </c>
    </row>
    <row r="1039" spans="1:16" x14ac:dyDescent="0.3">
      <c r="A1039" s="208">
        <v>68</v>
      </c>
      <c r="B1039" s="176" t="s">
        <v>918</v>
      </c>
      <c r="C1039" s="176">
        <v>68209</v>
      </c>
      <c r="D1039" s="175" t="s">
        <v>934</v>
      </c>
      <c r="E1039" s="172">
        <v>193</v>
      </c>
      <c r="F1039" s="177">
        <v>84</v>
      </c>
      <c r="G1039" s="177">
        <v>65</v>
      </c>
      <c r="H1039" s="178">
        <v>44</v>
      </c>
      <c r="I1039" s="172">
        <v>217</v>
      </c>
      <c r="J1039" s="177">
        <v>83</v>
      </c>
      <c r="K1039" s="177">
        <v>79</v>
      </c>
      <c r="L1039" s="178">
        <v>55</v>
      </c>
      <c r="M1039" s="172">
        <v>216</v>
      </c>
      <c r="N1039" s="177">
        <v>88</v>
      </c>
      <c r="O1039" s="177">
        <v>78</v>
      </c>
      <c r="P1039" s="178">
        <v>50</v>
      </c>
    </row>
    <row r="1040" spans="1:16" x14ac:dyDescent="0.3">
      <c r="A1040" s="208">
        <v>15</v>
      </c>
      <c r="B1040" s="176" t="s">
        <v>304</v>
      </c>
      <c r="C1040" s="176">
        <v>15109</v>
      </c>
      <c r="D1040" s="175" t="s">
        <v>313</v>
      </c>
      <c r="E1040" s="172">
        <v>237</v>
      </c>
      <c r="F1040" s="177">
        <v>139</v>
      </c>
      <c r="G1040" s="177">
        <v>27</v>
      </c>
      <c r="H1040" s="178">
        <v>71</v>
      </c>
      <c r="I1040" s="172">
        <v>341</v>
      </c>
      <c r="J1040" s="177">
        <v>242</v>
      </c>
      <c r="K1040" s="177">
        <v>14</v>
      </c>
      <c r="L1040" s="178">
        <v>85</v>
      </c>
      <c r="M1040" s="172">
        <v>216</v>
      </c>
      <c r="N1040" s="177">
        <v>118</v>
      </c>
      <c r="O1040" s="177">
        <v>18</v>
      </c>
      <c r="P1040" s="178">
        <v>80</v>
      </c>
    </row>
    <row r="1041" spans="1:16" x14ac:dyDescent="0.3">
      <c r="A1041" s="208">
        <v>44</v>
      </c>
      <c r="B1041" s="176" t="s">
        <v>734</v>
      </c>
      <c r="C1041" s="176">
        <v>44420</v>
      </c>
      <c r="D1041" s="175" t="s">
        <v>742</v>
      </c>
      <c r="E1041" s="172">
        <v>182</v>
      </c>
      <c r="F1041" s="177">
        <v>80</v>
      </c>
      <c r="G1041" s="177">
        <v>26</v>
      </c>
      <c r="H1041" s="178">
        <v>76</v>
      </c>
      <c r="I1041" s="172">
        <v>245</v>
      </c>
      <c r="J1041" s="177">
        <v>110</v>
      </c>
      <c r="K1041" s="177">
        <v>64</v>
      </c>
      <c r="L1041" s="178">
        <v>71</v>
      </c>
      <c r="M1041" s="172">
        <v>194</v>
      </c>
      <c r="N1041" s="177">
        <v>90</v>
      </c>
      <c r="O1041" s="177">
        <v>59</v>
      </c>
      <c r="P1041" s="178">
        <v>45</v>
      </c>
    </row>
    <row r="1042" spans="1:16" x14ac:dyDescent="0.3">
      <c r="A1042" s="208">
        <v>15</v>
      </c>
      <c r="B1042" s="176" t="s">
        <v>304</v>
      </c>
      <c r="C1042" s="176">
        <v>15180</v>
      </c>
      <c r="D1042" s="175" t="s">
        <v>319</v>
      </c>
      <c r="E1042" s="172">
        <v>218</v>
      </c>
      <c r="F1042" s="177">
        <v>133</v>
      </c>
      <c r="G1042" s="177">
        <v>15</v>
      </c>
      <c r="H1042" s="178">
        <v>70</v>
      </c>
      <c r="I1042" s="172">
        <v>276</v>
      </c>
      <c r="J1042" s="177">
        <v>170</v>
      </c>
      <c r="K1042" s="177">
        <v>23</v>
      </c>
      <c r="L1042" s="178">
        <v>83</v>
      </c>
      <c r="M1042" s="172">
        <v>213</v>
      </c>
      <c r="N1042" s="177">
        <v>108</v>
      </c>
      <c r="O1042" s="177">
        <v>27</v>
      </c>
      <c r="P1042" s="178">
        <v>78</v>
      </c>
    </row>
    <row r="1043" spans="1:16" x14ac:dyDescent="0.3">
      <c r="A1043" s="208">
        <v>17</v>
      </c>
      <c r="B1043" s="176" t="s">
        <v>134</v>
      </c>
      <c r="C1043" s="176">
        <v>17446</v>
      </c>
      <c r="D1043" s="175" t="s">
        <v>436</v>
      </c>
      <c r="E1043" s="172">
        <v>195</v>
      </c>
      <c r="F1043" s="177">
        <v>85</v>
      </c>
      <c r="G1043" s="177">
        <v>65</v>
      </c>
      <c r="H1043" s="178">
        <v>45</v>
      </c>
      <c r="I1043" s="172">
        <v>225</v>
      </c>
      <c r="J1043" s="177">
        <v>95</v>
      </c>
      <c r="K1043" s="177">
        <v>71</v>
      </c>
      <c r="L1043" s="178">
        <v>59</v>
      </c>
      <c r="M1043" s="172">
        <v>216</v>
      </c>
      <c r="N1043" s="177">
        <v>89</v>
      </c>
      <c r="O1043" s="177">
        <v>69</v>
      </c>
      <c r="P1043" s="178">
        <v>58</v>
      </c>
    </row>
    <row r="1044" spans="1:16" x14ac:dyDescent="0.3">
      <c r="A1044" s="208">
        <v>25</v>
      </c>
      <c r="B1044" s="176" t="s">
        <v>558</v>
      </c>
      <c r="C1044" s="176">
        <v>25258</v>
      </c>
      <c r="D1044" s="175" t="s">
        <v>272</v>
      </c>
      <c r="E1044" s="172">
        <v>206</v>
      </c>
      <c r="F1044" s="177">
        <v>62</v>
      </c>
      <c r="G1044" s="177">
        <v>53</v>
      </c>
      <c r="H1044" s="178">
        <v>91</v>
      </c>
      <c r="I1044" s="172">
        <v>346</v>
      </c>
      <c r="J1044" s="177">
        <v>194</v>
      </c>
      <c r="K1044" s="177">
        <v>52</v>
      </c>
      <c r="L1044" s="178">
        <v>100</v>
      </c>
      <c r="M1044" s="172">
        <v>212</v>
      </c>
      <c r="N1044" s="177">
        <v>64</v>
      </c>
      <c r="O1044" s="177">
        <v>51</v>
      </c>
      <c r="P1044" s="178">
        <v>97</v>
      </c>
    </row>
    <row r="1045" spans="1:16" x14ac:dyDescent="0.3">
      <c r="A1045" s="208">
        <v>68</v>
      </c>
      <c r="B1045" s="176" t="s">
        <v>918</v>
      </c>
      <c r="C1045" s="176">
        <v>68298</v>
      </c>
      <c r="D1045" s="175" t="s">
        <v>946</v>
      </c>
      <c r="E1045" s="172">
        <v>207</v>
      </c>
      <c r="F1045" s="177">
        <v>92</v>
      </c>
      <c r="G1045" s="177">
        <v>50</v>
      </c>
      <c r="H1045" s="178">
        <v>65</v>
      </c>
      <c r="I1045" s="172">
        <v>200</v>
      </c>
      <c r="J1045" s="177">
        <v>99</v>
      </c>
      <c r="K1045" s="177">
        <v>33</v>
      </c>
      <c r="L1045" s="178">
        <v>68</v>
      </c>
      <c r="M1045" s="172">
        <v>221</v>
      </c>
      <c r="N1045" s="177">
        <v>99</v>
      </c>
      <c r="O1045" s="177">
        <v>48</v>
      </c>
      <c r="P1045" s="178">
        <v>74</v>
      </c>
    </row>
    <row r="1046" spans="1:16" x14ac:dyDescent="0.3">
      <c r="A1046" s="208">
        <v>25</v>
      </c>
      <c r="B1046" s="176" t="s">
        <v>558</v>
      </c>
      <c r="C1046" s="176">
        <v>25339</v>
      </c>
      <c r="D1046" s="176" t="s">
        <v>601</v>
      </c>
      <c r="E1046" s="172">
        <v>185</v>
      </c>
      <c r="F1046" s="177">
        <v>84</v>
      </c>
      <c r="G1046" s="177">
        <v>30</v>
      </c>
      <c r="H1046" s="178">
        <v>71</v>
      </c>
      <c r="I1046" s="172">
        <v>218</v>
      </c>
      <c r="J1046" s="177">
        <v>91</v>
      </c>
      <c r="K1046" s="177">
        <v>20</v>
      </c>
      <c r="L1046" s="178">
        <v>107</v>
      </c>
      <c r="M1046" s="172">
        <v>207</v>
      </c>
      <c r="N1046" s="177">
        <v>87</v>
      </c>
      <c r="O1046" s="177">
        <v>19</v>
      </c>
      <c r="P1046" s="178">
        <v>101</v>
      </c>
    </row>
    <row r="1047" spans="1:16" x14ac:dyDescent="0.3">
      <c r="A1047" s="208">
        <v>47</v>
      </c>
      <c r="B1047" s="176" t="s">
        <v>748</v>
      </c>
      <c r="C1047" s="176">
        <v>47541</v>
      </c>
      <c r="D1047" s="175" t="s">
        <v>762</v>
      </c>
      <c r="E1047" s="172">
        <v>200</v>
      </c>
      <c r="F1047" s="177">
        <v>143</v>
      </c>
      <c r="G1047" s="177">
        <v>16</v>
      </c>
      <c r="H1047" s="178">
        <v>41</v>
      </c>
      <c r="I1047" s="172">
        <v>247</v>
      </c>
      <c r="J1047" s="177">
        <v>161</v>
      </c>
      <c r="K1047" s="177">
        <v>14</v>
      </c>
      <c r="L1047" s="178">
        <v>72</v>
      </c>
      <c r="M1047" s="172">
        <v>192</v>
      </c>
      <c r="N1047" s="177">
        <v>128</v>
      </c>
      <c r="O1047" s="177">
        <v>13</v>
      </c>
      <c r="P1047" s="178">
        <v>51</v>
      </c>
    </row>
    <row r="1048" spans="1:16" x14ac:dyDescent="0.3">
      <c r="A1048" s="208">
        <v>54</v>
      </c>
      <c r="B1048" s="176" t="s">
        <v>856</v>
      </c>
      <c r="C1048" s="176">
        <v>54347</v>
      </c>
      <c r="D1048" s="175" t="s">
        <v>874</v>
      </c>
      <c r="E1048" s="172">
        <v>265</v>
      </c>
      <c r="F1048" s="177">
        <v>139</v>
      </c>
      <c r="G1048" s="177">
        <v>60</v>
      </c>
      <c r="H1048" s="178">
        <v>66</v>
      </c>
      <c r="I1048" s="172">
        <v>289</v>
      </c>
      <c r="J1048" s="177">
        <v>113</v>
      </c>
      <c r="K1048" s="177">
        <v>94</v>
      </c>
      <c r="L1048" s="178">
        <v>82</v>
      </c>
      <c r="M1048" s="172">
        <v>206</v>
      </c>
      <c r="N1048" s="177">
        <v>92</v>
      </c>
      <c r="O1048" s="177">
        <v>37</v>
      </c>
      <c r="P1048" s="178">
        <v>77</v>
      </c>
    </row>
    <row r="1049" spans="1:16" x14ac:dyDescent="0.3">
      <c r="A1049" s="208">
        <v>20</v>
      </c>
      <c r="B1049" s="176" t="s">
        <v>504</v>
      </c>
      <c r="C1049" s="176">
        <v>20310</v>
      </c>
      <c r="D1049" s="175" t="s">
        <v>517</v>
      </c>
      <c r="E1049" s="172">
        <v>161</v>
      </c>
      <c r="F1049" s="177">
        <v>87</v>
      </c>
      <c r="G1049" s="177">
        <v>38</v>
      </c>
      <c r="H1049" s="178">
        <v>36</v>
      </c>
      <c r="I1049" s="172">
        <v>208</v>
      </c>
      <c r="J1049" s="177">
        <v>100</v>
      </c>
      <c r="K1049" s="177">
        <v>41</v>
      </c>
      <c r="L1049" s="178">
        <v>67</v>
      </c>
      <c r="M1049" s="172">
        <v>196</v>
      </c>
      <c r="N1049" s="177">
        <v>100</v>
      </c>
      <c r="O1049" s="177">
        <v>43</v>
      </c>
      <c r="P1049" s="178">
        <v>53</v>
      </c>
    </row>
    <row r="1050" spans="1:16" x14ac:dyDescent="0.3">
      <c r="A1050" s="208">
        <v>85</v>
      </c>
      <c r="B1050" s="176" t="s">
        <v>1105</v>
      </c>
      <c r="C1050" s="176">
        <v>85136</v>
      </c>
      <c r="D1050" s="175" t="s">
        <v>1110</v>
      </c>
      <c r="E1050" s="172">
        <v>175</v>
      </c>
      <c r="F1050" s="177">
        <v>47</v>
      </c>
      <c r="G1050" s="177">
        <v>43</v>
      </c>
      <c r="H1050" s="178">
        <v>85</v>
      </c>
      <c r="I1050" s="172">
        <v>232</v>
      </c>
      <c r="J1050" s="177">
        <v>74</v>
      </c>
      <c r="K1050" s="177">
        <v>61</v>
      </c>
      <c r="L1050" s="178">
        <v>97</v>
      </c>
      <c r="M1050" s="172">
        <v>188</v>
      </c>
      <c r="N1050" s="177">
        <v>47</v>
      </c>
      <c r="O1050" s="177">
        <v>66</v>
      </c>
      <c r="P1050" s="178">
        <v>75</v>
      </c>
    </row>
    <row r="1051" spans="1:16" x14ac:dyDescent="0.3">
      <c r="A1051" s="208">
        <v>15</v>
      </c>
      <c r="B1051" s="176" t="s">
        <v>304</v>
      </c>
      <c r="C1051" s="176">
        <v>15533</v>
      </c>
      <c r="D1051" s="175" t="s">
        <v>370</v>
      </c>
      <c r="E1051" s="172">
        <v>227</v>
      </c>
      <c r="F1051" s="177">
        <v>110</v>
      </c>
      <c r="G1051" s="177">
        <v>26</v>
      </c>
      <c r="H1051" s="178">
        <v>91</v>
      </c>
      <c r="I1051" s="172">
        <v>264</v>
      </c>
      <c r="J1051" s="177">
        <v>140</v>
      </c>
      <c r="K1051" s="177">
        <v>30</v>
      </c>
      <c r="L1051" s="178">
        <v>94</v>
      </c>
      <c r="M1051" s="172">
        <v>204</v>
      </c>
      <c r="N1051" s="177">
        <v>93</v>
      </c>
      <c r="O1051" s="177">
        <v>22</v>
      </c>
      <c r="P1051" s="178">
        <v>89</v>
      </c>
    </row>
    <row r="1052" spans="1:16" x14ac:dyDescent="0.3">
      <c r="A1052" s="208">
        <v>15</v>
      </c>
      <c r="B1052" s="176" t="s">
        <v>304</v>
      </c>
      <c r="C1052" s="176">
        <v>15325</v>
      </c>
      <c r="D1052" s="175" t="s">
        <v>343</v>
      </c>
      <c r="E1052" s="172">
        <v>198</v>
      </c>
      <c r="F1052" s="177">
        <v>93</v>
      </c>
      <c r="G1052" s="177">
        <v>56</v>
      </c>
      <c r="H1052" s="178">
        <v>49</v>
      </c>
      <c r="I1052" s="172">
        <v>257</v>
      </c>
      <c r="J1052" s="177">
        <v>143</v>
      </c>
      <c r="K1052" s="177">
        <v>61</v>
      </c>
      <c r="L1052" s="178">
        <v>53</v>
      </c>
      <c r="M1052" s="172">
        <v>205</v>
      </c>
      <c r="N1052" s="177">
        <v>93</v>
      </c>
      <c r="O1052" s="177">
        <v>63</v>
      </c>
      <c r="P1052" s="178">
        <v>49</v>
      </c>
    </row>
    <row r="1053" spans="1:16" x14ac:dyDescent="0.3">
      <c r="A1053" s="208">
        <v>68</v>
      </c>
      <c r="B1053" s="176" t="s">
        <v>918</v>
      </c>
      <c r="C1053" s="176">
        <v>68397</v>
      </c>
      <c r="D1053" s="175" t="s">
        <v>525</v>
      </c>
      <c r="E1053" s="172">
        <v>182</v>
      </c>
      <c r="F1053" s="177">
        <v>89</v>
      </c>
      <c r="G1053" s="177">
        <v>20</v>
      </c>
      <c r="H1053" s="178">
        <v>73</v>
      </c>
      <c r="I1053" s="172">
        <v>211</v>
      </c>
      <c r="J1053" s="177">
        <v>91</v>
      </c>
      <c r="K1053" s="177">
        <v>27</v>
      </c>
      <c r="L1053" s="178">
        <v>93</v>
      </c>
      <c r="M1053" s="172">
        <v>207</v>
      </c>
      <c r="N1053" s="177">
        <v>93</v>
      </c>
      <c r="O1053" s="177">
        <v>21</v>
      </c>
      <c r="P1053" s="178">
        <v>93</v>
      </c>
    </row>
    <row r="1054" spans="1:16" x14ac:dyDescent="0.3">
      <c r="A1054" s="208">
        <v>68</v>
      </c>
      <c r="B1054" s="176" t="s">
        <v>918</v>
      </c>
      <c r="C1054" s="176">
        <v>68468</v>
      </c>
      <c r="D1054" s="175" t="s">
        <v>963</v>
      </c>
      <c r="E1054" s="172">
        <v>154</v>
      </c>
      <c r="F1054" s="177">
        <v>99</v>
      </c>
      <c r="G1054" s="177">
        <v>7</v>
      </c>
      <c r="H1054" s="178">
        <v>48</v>
      </c>
      <c r="I1054" s="172">
        <v>224</v>
      </c>
      <c r="J1054" s="177">
        <v>115</v>
      </c>
      <c r="K1054" s="177">
        <v>29</v>
      </c>
      <c r="L1054" s="178">
        <v>80</v>
      </c>
      <c r="M1054" s="172">
        <v>199</v>
      </c>
      <c r="N1054" s="177">
        <v>105</v>
      </c>
      <c r="O1054" s="177">
        <v>18</v>
      </c>
      <c r="P1054" s="178">
        <v>76</v>
      </c>
    </row>
    <row r="1055" spans="1:16" x14ac:dyDescent="0.3">
      <c r="A1055" s="208">
        <v>54</v>
      </c>
      <c r="B1055" s="176" t="s">
        <v>856</v>
      </c>
      <c r="C1055" s="176">
        <v>54480</v>
      </c>
      <c r="D1055" s="175" t="s">
        <v>880</v>
      </c>
      <c r="E1055" s="172">
        <v>198</v>
      </c>
      <c r="F1055" s="177">
        <v>105</v>
      </c>
      <c r="G1055" s="177">
        <v>29</v>
      </c>
      <c r="H1055" s="178">
        <v>64</v>
      </c>
      <c r="I1055" s="172">
        <v>219</v>
      </c>
      <c r="J1055" s="177">
        <v>109</v>
      </c>
      <c r="K1055" s="177">
        <v>28</v>
      </c>
      <c r="L1055" s="178">
        <v>82</v>
      </c>
      <c r="M1055" s="172">
        <v>200</v>
      </c>
      <c r="N1055" s="177">
        <v>90</v>
      </c>
      <c r="O1055" s="177">
        <v>31</v>
      </c>
      <c r="P1055" s="178">
        <v>79</v>
      </c>
    </row>
    <row r="1056" spans="1:16" x14ac:dyDescent="0.3">
      <c r="A1056" s="208">
        <v>68</v>
      </c>
      <c r="B1056" s="176" t="s">
        <v>918</v>
      </c>
      <c r="C1056" s="176">
        <v>68020</v>
      </c>
      <c r="D1056" s="175" t="s">
        <v>453</v>
      </c>
      <c r="E1056" s="172">
        <v>164</v>
      </c>
      <c r="F1056" s="177">
        <v>98</v>
      </c>
      <c r="G1056" s="177">
        <v>19</v>
      </c>
      <c r="H1056" s="178">
        <v>47</v>
      </c>
      <c r="I1056" s="172">
        <v>201</v>
      </c>
      <c r="J1056" s="177">
        <v>100</v>
      </c>
      <c r="K1056" s="177">
        <v>25</v>
      </c>
      <c r="L1056" s="178">
        <v>76</v>
      </c>
      <c r="M1056" s="172">
        <v>203</v>
      </c>
      <c r="N1056" s="177">
        <v>103</v>
      </c>
      <c r="O1056" s="177">
        <v>24</v>
      </c>
      <c r="P1056" s="178">
        <v>76</v>
      </c>
    </row>
    <row r="1057" spans="1:16" x14ac:dyDescent="0.3">
      <c r="A1057" s="208">
        <v>68</v>
      </c>
      <c r="B1057" s="176" t="s">
        <v>918</v>
      </c>
      <c r="C1057" s="176">
        <v>68322</v>
      </c>
      <c r="D1057" s="175" t="s">
        <v>949</v>
      </c>
      <c r="E1057" s="172">
        <v>178</v>
      </c>
      <c r="F1057" s="177">
        <v>65</v>
      </c>
      <c r="G1057" s="177">
        <v>62</v>
      </c>
      <c r="H1057" s="178">
        <v>51</v>
      </c>
      <c r="I1057" s="172">
        <v>191</v>
      </c>
      <c r="J1057" s="177">
        <v>64</v>
      </c>
      <c r="K1057" s="177">
        <v>66</v>
      </c>
      <c r="L1057" s="178">
        <v>61</v>
      </c>
      <c r="M1057" s="172">
        <v>197</v>
      </c>
      <c r="N1057" s="177">
        <v>75</v>
      </c>
      <c r="O1057" s="177">
        <v>63</v>
      </c>
      <c r="P1057" s="178">
        <v>59</v>
      </c>
    </row>
    <row r="1058" spans="1:16" x14ac:dyDescent="0.3">
      <c r="A1058" s="208">
        <v>15</v>
      </c>
      <c r="B1058" s="176" t="s">
        <v>304</v>
      </c>
      <c r="C1058" s="176">
        <v>15761</v>
      </c>
      <c r="D1058" s="175" t="s">
        <v>399</v>
      </c>
      <c r="E1058" s="172">
        <v>188</v>
      </c>
      <c r="F1058" s="177">
        <v>96</v>
      </c>
      <c r="G1058" s="177">
        <v>28</v>
      </c>
      <c r="H1058" s="178">
        <v>64</v>
      </c>
      <c r="I1058" s="172">
        <v>226</v>
      </c>
      <c r="J1058" s="177">
        <v>125</v>
      </c>
      <c r="K1058" s="177">
        <v>31</v>
      </c>
      <c r="L1058" s="178">
        <v>70</v>
      </c>
      <c r="M1058" s="172">
        <v>189</v>
      </c>
      <c r="N1058" s="177">
        <v>97</v>
      </c>
      <c r="O1058" s="177">
        <v>29</v>
      </c>
      <c r="P1058" s="178">
        <v>63</v>
      </c>
    </row>
    <row r="1059" spans="1:16" x14ac:dyDescent="0.3">
      <c r="A1059" s="208">
        <v>68</v>
      </c>
      <c r="B1059" s="176" t="s">
        <v>918</v>
      </c>
      <c r="C1059" s="176">
        <v>68524</v>
      </c>
      <c r="D1059" s="175" t="s">
        <v>968</v>
      </c>
      <c r="E1059" s="172">
        <v>181</v>
      </c>
      <c r="F1059" s="177">
        <v>82</v>
      </c>
      <c r="G1059" s="177">
        <v>47</v>
      </c>
      <c r="H1059" s="178">
        <v>52</v>
      </c>
      <c r="I1059" s="172">
        <v>185</v>
      </c>
      <c r="J1059" s="177">
        <v>80</v>
      </c>
      <c r="K1059" s="177">
        <v>41</v>
      </c>
      <c r="L1059" s="178">
        <v>64</v>
      </c>
      <c r="M1059" s="172">
        <v>192</v>
      </c>
      <c r="N1059" s="177">
        <v>85</v>
      </c>
      <c r="O1059" s="177">
        <v>46</v>
      </c>
      <c r="P1059" s="178">
        <v>61</v>
      </c>
    </row>
    <row r="1060" spans="1:16" x14ac:dyDescent="0.3">
      <c r="A1060" s="208">
        <v>15</v>
      </c>
      <c r="B1060" s="176" t="s">
        <v>304</v>
      </c>
      <c r="C1060" s="176">
        <v>15172</v>
      </c>
      <c r="D1060" s="176" t="s">
        <v>317</v>
      </c>
      <c r="E1060" s="172">
        <v>167</v>
      </c>
      <c r="F1060" s="177">
        <v>82</v>
      </c>
      <c r="G1060" s="177">
        <v>41</v>
      </c>
      <c r="H1060" s="178">
        <v>44</v>
      </c>
      <c r="I1060" s="172">
        <v>268</v>
      </c>
      <c r="J1060" s="177">
        <v>156</v>
      </c>
      <c r="K1060" s="177">
        <v>54</v>
      </c>
      <c r="L1060" s="178">
        <v>58</v>
      </c>
      <c r="M1060" s="172">
        <v>195</v>
      </c>
      <c r="N1060" s="177">
        <v>85</v>
      </c>
      <c r="O1060" s="177">
        <v>52</v>
      </c>
      <c r="P1060" s="178">
        <v>58</v>
      </c>
    </row>
    <row r="1061" spans="1:16" x14ac:dyDescent="0.3">
      <c r="A1061" s="208">
        <v>15</v>
      </c>
      <c r="B1061" s="176" t="s">
        <v>304</v>
      </c>
      <c r="C1061" s="176">
        <v>15518</v>
      </c>
      <c r="D1061" s="175" t="s">
        <v>367</v>
      </c>
      <c r="E1061" s="172">
        <v>175</v>
      </c>
      <c r="F1061" s="177">
        <v>58</v>
      </c>
      <c r="G1061" s="177">
        <v>60</v>
      </c>
      <c r="H1061" s="178">
        <v>57</v>
      </c>
      <c r="I1061" s="172">
        <v>211</v>
      </c>
      <c r="J1061" s="177">
        <v>112</v>
      </c>
      <c r="K1061" s="177">
        <v>33</v>
      </c>
      <c r="L1061" s="178">
        <v>66</v>
      </c>
      <c r="M1061" s="172">
        <v>189</v>
      </c>
      <c r="N1061" s="177">
        <v>56</v>
      </c>
      <c r="O1061" s="177">
        <v>72</v>
      </c>
      <c r="P1061" s="178">
        <v>61</v>
      </c>
    </row>
    <row r="1062" spans="1:16" x14ac:dyDescent="0.3">
      <c r="A1062" s="208">
        <v>25</v>
      </c>
      <c r="B1062" s="176" t="s">
        <v>558</v>
      </c>
      <c r="C1062" s="176">
        <v>25299</v>
      </c>
      <c r="D1062" s="175" t="s">
        <v>592</v>
      </c>
      <c r="E1062" s="172">
        <v>209</v>
      </c>
      <c r="F1062" s="177">
        <v>72</v>
      </c>
      <c r="G1062" s="177">
        <v>40</v>
      </c>
      <c r="H1062" s="178">
        <v>97</v>
      </c>
      <c r="I1062" s="172">
        <v>264</v>
      </c>
      <c r="J1062" s="177">
        <v>143</v>
      </c>
      <c r="K1062" s="177">
        <v>31</v>
      </c>
      <c r="L1062" s="178">
        <v>90</v>
      </c>
      <c r="M1062" s="172">
        <v>191</v>
      </c>
      <c r="N1062" s="177">
        <v>74</v>
      </c>
      <c r="O1062" s="177">
        <v>29</v>
      </c>
      <c r="P1062" s="178">
        <v>88</v>
      </c>
    </row>
    <row r="1063" spans="1:16" x14ac:dyDescent="0.3">
      <c r="A1063" s="208">
        <v>68</v>
      </c>
      <c r="B1063" s="176" t="s">
        <v>918</v>
      </c>
      <c r="C1063" s="176">
        <v>68686</v>
      </c>
      <c r="D1063" s="175" t="s">
        <v>981</v>
      </c>
      <c r="E1063" s="172">
        <v>140</v>
      </c>
      <c r="F1063" s="177">
        <v>85</v>
      </c>
      <c r="G1063" s="177">
        <v>3</v>
      </c>
      <c r="H1063" s="178">
        <v>52</v>
      </c>
      <c r="I1063" s="172">
        <v>226</v>
      </c>
      <c r="J1063" s="177">
        <v>104</v>
      </c>
      <c r="K1063" s="177">
        <v>50</v>
      </c>
      <c r="L1063" s="178">
        <v>72</v>
      </c>
      <c r="M1063" s="172">
        <v>187</v>
      </c>
      <c r="N1063" s="177">
        <v>102</v>
      </c>
      <c r="O1063" s="177">
        <v>18</v>
      </c>
      <c r="P1063" s="178">
        <v>67</v>
      </c>
    </row>
    <row r="1064" spans="1:16" x14ac:dyDescent="0.3">
      <c r="A1064" s="208">
        <v>15</v>
      </c>
      <c r="B1064" s="176" t="s">
        <v>304</v>
      </c>
      <c r="C1064" s="176">
        <v>15276</v>
      </c>
      <c r="D1064" s="175" t="s">
        <v>337</v>
      </c>
      <c r="E1064" s="172">
        <v>170</v>
      </c>
      <c r="F1064" s="177">
        <v>81</v>
      </c>
      <c r="G1064" s="177">
        <v>17</v>
      </c>
      <c r="H1064" s="178">
        <v>72</v>
      </c>
      <c r="I1064" s="172">
        <v>274</v>
      </c>
      <c r="J1064" s="177">
        <v>164</v>
      </c>
      <c r="K1064" s="177">
        <v>30</v>
      </c>
      <c r="L1064" s="178">
        <v>80</v>
      </c>
      <c r="M1064" s="172">
        <v>186</v>
      </c>
      <c r="N1064" s="177">
        <v>84</v>
      </c>
      <c r="O1064" s="177">
        <v>28</v>
      </c>
      <c r="P1064" s="178">
        <v>74</v>
      </c>
    </row>
    <row r="1065" spans="1:16" x14ac:dyDescent="0.3">
      <c r="A1065" s="209">
        <v>54</v>
      </c>
      <c r="B1065" s="176" t="s">
        <v>856</v>
      </c>
      <c r="C1065" s="176">
        <v>54418</v>
      </c>
      <c r="D1065" s="176" t="s">
        <v>879</v>
      </c>
      <c r="E1065" s="172">
        <v>200</v>
      </c>
      <c r="F1065" s="177">
        <v>109</v>
      </c>
      <c r="G1065" s="177">
        <v>33</v>
      </c>
      <c r="H1065" s="178">
        <v>58</v>
      </c>
      <c r="I1065" s="172">
        <v>225</v>
      </c>
      <c r="J1065" s="177">
        <v>110</v>
      </c>
      <c r="K1065" s="177">
        <v>40</v>
      </c>
      <c r="L1065" s="178">
        <v>75</v>
      </c>
      <c r="M1065" s="172">
        <v>185</v>
      </c>
      <c r="N1065" s="177">
        <v>88</v>
      </c>
      <c r="O1065" s="177">
        <v>27</v>
      </c>
      <c r="P1065" s="178">
        <v>70</v>
      </c>
    </row>
    <row r="1066" spans="1:16" x14ac:dyDescent="0.3">
      <c r="A1066" s="208">
        <v>25</v>
      </c>
      <c r="B1066" s="176" t="s">
        <v>558</v>
      </c>
      <c r="C1066" s="176">
        <v>25807</v>
      </c>
      <c r="D1066" s="175" t="s">
        <v>651</v>
      </c>
      <c r="E1066" s="172">
        <v>174</v>
      </c>
      <c r="F1066" s="177">
        <v>52</v>
      </c>
      <c r="G1066" s="177">
        <v>39</v>
      </c>
      <c r="H1066" s="178">
        <v>83</v>
      </c>
      <c r="I1066" s="172">
        <v>250</v>
      </c>
      <c r="J1066" s="177">
        <v>113</v>
      </c>
      <c r="K1066" s="177">
        <v>44</v>
      </c>
      <c r="L1066" s="178">
        <v>93</v>
      </c>
      <c r="M1066" s="172">
        <v>186</v>
      </c>
      <c r="N1066" s="177">
        <v>52</v>
      </c>
      <c r="O1066" s="177">
        <v>44</v>
      </c>
      <c r="P1066" s="178">
        <v>90</v>
      </c>
    </row>
    <row r="1067" spans="1:16" x14ac:dyDescent="0.3">
      <c r="A1067" s="208">
        <v>54</v>
      </c>
      <c r="B1067" s="176" t="s">
        <v>856</v>
      </c>
      <c r="C1067" s="176">
        <v>54125</v>
      </c>
      <c r="D1067" s="175" t="s">
        <v>862</v>
      </c>
      <c r="E1067" s="172">
        <v>184</v>
      </c>
      <c r="F1067" s="177">
        <v>81</v>
      </c>
      <c r="G1067" s="177">
        <v>50</v>
      </c>
      <c r="H1067" s="178">
        <v>53</v>
      </c>
      <c r="I1067" s="172">
        <v>221</v>
      </c>
      <c r="J1067" s="177">
        <v>84</v>
      </c>
      <c r="K1067" s="177">
        <v>68</v>
      </c>
      <c r="L1067" s="178">
        <v>69</v>
      </c>
      <c r="M1067" s="172">
        <v>180</v>
      </c>
      <c r="N1067" s="177">
        <v>70</v>
      </c>
      <c r="O1067" s="177">
        <v>48</v>
      </c>
      <c r="P1067" s="178">
        <v>62</v>
      </c>
    </row>
    <row r="1068" spans="1:16" x14ac:dyDescent="0.3">
      <c r="A1068" s="208">
        <v>25</v>
      </c>
      <c r="B1068" s="176" t="s">
        <v>558</v>
      </c>
      <c r="C1068" s="176">
        <v>25653</v>
      </c>
      <c r="D1068" s="175" t="s">
        <v>632</v>
      </c>
      <c r="E1068" s="172">
        <v>169</v>
      </c>
      <c r="F1068" s="177">
        <v>81</v>
      </c>
      <c r="G1068" s="177">
        <v>45</v>
      </c>
      <c r="H1068" s="178">
        <v>43</v>
      </c>
      <c r="I1068" s="172">
        <v>244</v>
      </c>
      <c r="J1068" s="177">
        <v>137</v>
      </c>
      <c r="K1068" s="177">
        <v>45</v>
      </c>
      <c r="L1068" s="178">
        <v>62</v>
      </c>
      <c r="M1068" s="172">
        <v>184</v>
      </c>
      <c r="N1068" s="177">
        <v>91</v>
      </c>
      <c r="O1068" s="177">
        <v>34</v>
      </c>
      <c r="P1068" s="178">
        <v>59</v>
      </c>
    </row>
    <row r="1069" spans="1:16" x14ac:dyDescent="0.3">
      <c r="A1069" s="208">
        <v>25</v>
      </c>
      <c r="B1069" s="176" t="s">
        <v>558</v>
      </c>
      <c r="C1069" s="176">
        <v>25823</v>
      </c>
      <c r="D1069" s="175" t="s">
        <v>654</v>
      </c>
      <c r="E1069" s="172">
        <v>167</v>
      </c>
      <c r="F1069" s="177">
        <v>55</v>
      </c>
      <c r="G1069" s="177">
        <v>8</v>
      </c>
      <c r="H1069" s="178">
        <v>104</v>
      </c>
      <c r="I1069" s="172">
        <v>271</v>
      </c>
      <c r="J1069" s="177">
        <v>143</v>
      </c>
      <c r="K1069" s="177">
        <v>5</v>
      </c>
      <c r="L1069" s="178">
        <v>123</v>
      </c>
      <c r="M1069" s="172">
        <v>182</v>
      </c>
      <c r="N1069" s="177">
        <v>59</v>
      </c>
      <c r="O1069" s="177">
        <v>5</v>
      </c>
      <c r="P1069" s="178">
        <v>118</v>
      </c>
    </row>
    <row r="1070" spans="1:16" x14ac:dyDescent="0.3">
      <c r="A1070" s="208">
        <v>15</v>
      </c>
      <c r="B1070" s="176" t="s">
        <v>304</v>
      </c>
      <c r="C1070" s="176">
        <v>15212</v>
      </c>
      <c r="D1070" s="175" t="s">
        <v>325</v>
      </c>
      <c r="E1070" s="172">
        <v>183</v>
      </c>
      <c r="F1070" s="177">
        <v>90</v>
      </c>
      <c r="G1070" s="177">
        <v>40</v>
      </c>
      <c r="H1070" s="178">
        <v>53</v>
      </c>
      <c r="I1070" s="172">
        <v>221</v>
      </c>
      <c r="J1070" s="177">
        <v>129</v>
      </c>
      <c r="K1070" s="177">
        <v>38</v>
      </c>
      <c r="L1070" s="178">
        <v>54</v>
      </c>
      <c r="M1070" s="172">
        <v>179</v>
      </c>
      <c r="N1070" s="177">
        <v>94</v>
      </c>
      <c r="O1070" s="177">
        <v>38</v>
      </c>
      <c r="P1070" s="178">
        <v>47</v>
      </c>
    </row>
    <row r="1071" spans="1:16" x14ac:dyDescent="0.3">
      <c r="A1071" s="208">
        <v>25</v>
      </c>
      <c r="B1071" s="176" t="s">
        <v>558</v>
      </c>
      <c r="C1071" s="176">
        <v>25368</v>
      </c>
      <c r="D1071" s="175" t="s">
        <v>602</v>
      </c>
      <c r="E1071" s="172">
        <v>156</v>
      </c>
      <c r="F1071" s="177">
        <v>54</v>
      </c>
      <c r="G1071" s="177">
        <v>27</v>
      </c>
      <c r="H1071" s="178">
        <v>75</v>
      </c>
      <c r="I1071" s="172">
        <v>233</v>
      </c>
      <c r="J1071" s="177">
        <v>94</v>
      </c>
      <c r="K1071" s="177">
        <v>39</v>
      </c>
      <c r="L1071" s="178">
        <v>100</v>
      </c>
      <c r="M1071" s="172">
        <v>182</v>
      </c>
      <c r="N1071" s="177">
        <v>56</v>
      </c>
      <c r="O1071" s="177">
        <v>30</v>
      </c>
      <c r="P1071" s="178">
        <v>96</v>
      </c>
    </row>
    <row r="1072" spans="1:16" x14ac:dyDescent="0.3">
      <c r="A1072" s="208">
        <v>25</v>
      </c>
      <c r="B1072" s="176" t="s">
        <v>558</v>
      </c>
      <c r="C1072" s="176">
        <v>25324</v>
      </c>
      <c r="D1072" s="175" t="s">
        <v>597</v>
      </c>
      <c r="E1072" s="172">
        <v>178</v>
      </c>
      <c r="F1072" s="177">
        <v>51</v>
      </c>
      <c r="G1072" s="177">
        <v>55</v>
      </c>
      <c r="H1072" s="178">
        <v>72</v>
      </c>
      <c r="I1072" s="172">
        <v>252</v>
      </c>
      <c r="J1072" s="177">
        <v>118</v>
      </c>
      <c r="K1072" s="177">
        <v>50</v>
      </c>
      <c r="L1072" s="178">
        <v>84</v>
      </c>
      <c r="M1072" s="172">
        <v>171</v>
      </c>
      <c r="N1072" s="177">
        <v>51</v>
      </c>
      <c r="O1072" s="177">
        <v>49</v>
      </c>
      <c r="P1072" s="178">
        <v>71</v>
      </c>
    </row>
    <row r="1073" spans="1:16" x14ac:dyDescent="0.3">
      <c r="A1073" s="208">
        <v>97</v>
      </c>
      <c r="B1073" s="176" t="s">
        <v>1149</v>
      </c>
      <c r="C1073" s="176">
        <v>97666</v>
      </c>
      <c r="D1073" s="175" t="s">
        <v>1152</v>
      </c>
      <c r="E1073" s="172">
        <v>185</v>
      </c>
      <c r="F1073" s="177">
        <v>83</v>
      </c>
      <c r="G1073" s="177">
        <v>59</v>
      </c>
      <c r="H1073" s="178">
        <v>43</v>
      </c>
      <c r="I1073" s="172">
        <v>226</v>
      </c>
      <c r="J1073" s="177">
        <v>83</v>
      </c>
      <c r="K1073" s="177">
        <v>98</v>
      </c>
      <c r="L1073" s="178">
        <v>45</v>
      </c>
      <c r="M1073" s="172">
        <v>179</v>
      </c>
      <c r="N1073" s="177">
        <v>82</v>
      </c>
      <c r="O1073" s="177">
        <v>57</v>
      </c>
      <c r="P1073" s="178">
        <v>40</v>
      </c>
    </row>
    <row r="1074" spans="1:16" x14ac:dyDescent="0.3">
      <c r="A1074" s="208">
        <v>68</v>
      </c>
      <c r="B1074" s="176" t="s">
        <v>918</v>
      </c>
      <c r="C1074" s="176">
        <v>68176</v>
      </c>
      <c r="D1074" s="175" t="s">
        <v>931</v>
      </c>
      <c r="E1074" s="172">
        <v>146</v>
      </c>
      <c r="F1074" s="177">
        <v>57</v>
      </c>
      <c r="G1074" s="177">
        <v>13</v>
      </c>
      <c r="H1074" s="178">
        <v>76</v>
      </c>
      <c r="I1074" s="172">
        <v>179</v>
      </c>
      <c r="J1074" s="177">
        <v>56</v>
      </c>
      <c r="K1074" s="177">
        <v>14</v>
      </c>
      <c r="L1074" s="178">
        <v>109</v>
      </c>
      <c r="M1074" s="172">
        <v>182</v>
      </c>
      <c r="N1074" s="177">
        <v>59</v>
      </c>
      <c r="O1074" s="177">
        <v>16</v>
      </c>
      <c r="P1074" s="178">
        <v>107</v>
      </c>
    </row>
    <row r="1075" spans="1:16" x14ac:dyDescent="0.3">
      <c r="A1075" s="208">
        <v>15</v>
      </c>
      <c r="B1075" s="176" t="s">
        <v>304</v>
      </c>
      <c r="C1075" s="176">
        <v>15293</v>
      </c>
      <c r="D1075" s="175" t="s">
        <v>338</v>
      </c>
      <c r="E1075" s="172">
        <v>158</v>
      </c>
      <c r="F1075" s="177">
        <v>99</v>
      </c>
      <c r="G1075" s="177">
        <v>34</v>
      </c>
      <c r="H1075" s="178">
        <v>25</v>
      </c>
      <c r="I1075" s="172">
        <v>284</v>
      </c>
      <c r="J1075" s="177">
        <v>194</v>
      </c>
      <c r="K1075" s="177">
        <v>37</v>
      </c>
      <c r="L1075" s="178">
        <v>53</v>
      </c>
      <c r="M1075" s="172">
        <v>178</v>
      </c>
      <c r="N1075" s="177">
        <v>91</v>
      </c>
      <c r="O1075" s="177">
        <v>37</v>
      </c>
      <c r="P1075" s="178">
        <v>50</v>
      </c>
    </row>
    <row r="1076" spans="1:16" x14ac:dyDescent="0.3">
      <c r="A1076" s="208">
        <v>13</v>
      </c>
      <c r="B1076" s="176" t="s">
        <v>257</v>
      </c>
      <c r="C1076" s="176">
        <v>13580</v>
      </c>
      <c r="D1076" s="175" t="s">
        <v>283</v>
      </c>
      <c r="E1076" s="172">
        <v>147</v>
      </c>
      <c r="F1076" s="177">
        <v>90</v>
      </c>
      <c r="G1076" s="177">
        <v>47</v>
      </c>
      <c r="H1076" s="178">
        <v>10</v>
      </c>
      <c r="I1076" s="172">
        <v>176</v>
      </c>
      <c r="J1076" s="177">
        <v>95</v>
      </c>
      <c r="K1076" s="177">
        <v>58</v>
      </c>
      <c r="L1076" s="178">
        <v>23</v>
      </c>
      <c r="M1076" s="172">
        <v>167</v>
      </c>
      <c r="N1076" s="177">
        <v>95</v>
      </c>
      <c r="O1076" s="177">
        <v>59</v>
      </c>
      <c r="P1076" s="178">
        <v>13</v>
      </c>
    </row>
    <row r="1077" spans="1:16" x14ac:dyDescent="0.3">
      <c r="A1077" s="208">
        <v>94</v>
      </c>
      <c r="B1077" s="176" t="s">
        <v>1182</v>
      </c>
      <c r="C1077" s="176">
        <v>94886</v>
      </c>
      <c r="D1077" s="175" t="s">
        <v>1182</v>
      </c>
      <c r="E1077" s="172">
        <v>205</v>
      </c>
      <c r="F1077" s="177">
        <v>19</v>
      </c>
      <c r="G1077" s="177">
        <v>183</v>
      </c>
      <c r="H1077" s="178">
        <v>3</v>
      </c>
      <c r="I1077" s="172">
        <v>230</v>
      </c>
      <c r="J1077" s="177">
        <v>22</v>
      </c>
      <c r="K1077" s="177">
        <v>206</v>
      </c>
      <c r="L1077" s="178">
        <v>2</v>
      </c>
      <c r="M1077" s="172">
        <v>175</v>
      </c>
      <c r="N1077" s="177">
        <v>21</v>
      </c>
      <c r="O1077" s="177">
        <v>153</v>
      </c>
      <c r="P1077" s="178">
        <v>1</v>
      </c>
    </row>
    <row r="1078" spans="1:16" x14ac:dyDescent="0.3">
      <c r="A1078" s="208">
        <v>15</v>
      </c>
      <c r="B1078" s="176" t="s">
        <v>304</v>
      </c>
      <c r="C1078" s="176">
        <v>15187</v>
      </c>
      <c r="D1078" s="175" t="s">
        <v>322</v>
      </c>
      <c r="E1078" s="172">
        <v>173</v>
      </c>
      <c r="F1078" s="177">
        <v>87</v>
      </c>
      <c r="G1078" s="177">
        <v>72</v>
      </c>
      <c r="H1078" s="178">
        <v>14</v>
      </c>
      <c r="I1078" s="172">
        <v>218</v>
      </c>
      <c r="J1078" s="177">
        <v>123</v>
      </c>
      <c r="K1078" s="177">
        <v>74</v>
      </c>
      <c r="L1078" s="178">
        <v>21</v>
      </c>
      <c r="M1078" s="172">
        <v>167</v>
      </c>
      <c r="N1078" s="177">
        <v>86</v>
      </c>
      <c r="O1078" s="177">
        <v>65</v>
      </c>
      <c r="P1078" s="178">
        <v>16</v>
      </c>
    </row>
    <row r="1079" spans="1:16" x14ac:dyDescent="0.3">
      <c r="A1079" s="208">
        <v>27</v>
      </c>
      <c r="B1079" s="176" t="s">
        <v>669</v>
      </c>
      <c r="C1079" s="176">
        <v>27745</v>
      </c>
      <c r="D1079" s="175" t="s">
        <v>695</v>
      </c>
      <c r="E1079" s="172">
        <v>138</v>
      </c>
      <c r="F1079" s="177">
        <v>99</v>
      </c>
      <c r="G1079" s="177">
        <v>32</v>
      </c>
      <c r="H1079" s="178">
        <v>7</v>
      </c>
      <c r="I1079" s="172">
        <v>197</v>
      </c>
      <c r="J1079" s="177">
        <v>109</v>
      </c>
      <c r="K1079" s="177">
        <v>72</v>
      </c>
      <c r="L1079" s="178">
        <v>16</v>
      </c>
      <c r="M1079" s="172">
        <v>165</v>
      </c>
      <c r="N1079" s="177">
        <v>108</v>
      </c>
      <c r="O1079" s="177">
        <v>44</v>
      </c>
      <c r="P1079" s="178">
        <v>13</v>
      </c>
    </row>
    <row r="1080" spans="1:16" x14ac:dyDescent="0.3">
      <c r="A1080" s="208">
        <v>68</v>
      </c>
      <c r="B1080" s="176" t="s">
        <v>918</v>
      </c>
      <c r="C1080" s="176">
        <v>68682</v>
      </c>
      <c r="D1080" s="175" t="s">
        <v>979</v>
      </c>
      <c r="E1080" s="172">
        <v>150</v>
      </c>
      <c r="F1080" s="177">
        <v>62</v>
      </c>
      <c r="G1080" s="177">
        <v>41</v>
      </c>
      <c r="H1080" s="178">
        <v>47</v>
      </c>
      <c r="I1080" s="172">
        <v>160</v>
      </c>
      <c r="J1080" s="177">
        <v>62</v>
      </c>
      <c r="K1080" s="177">
        <v>34</v>
      </c>
      <c r="L1080" s="178">
        <v>64</v>
      </c>
      <c r="M1080" s="172">
        <v>163</v>
      </c>
      <c r="N1080" s="177">
        <v>65</v>
      </c>
      <c r="O1080" s="177">
        <v>36</v>
      </c>
      <c r="P1080" s="178">
        <v>62</v>
      </c>
    </row>
    <row r="1081" spans="1:16" x14ac:dyDescent="0.3">
      <c r="A1081" s="208">
        <v>68</v>
      </c>
      <c r="B1081" s="176" t="s">
        <v>918</v>
      </c>
      <c r="C1081" s="176">
        <v>68264</v>
      </c>
      <c r="D1081" s="175" t="s">
        <v>941</v>
      </c>
      <c r="E1081" s="172">
        <v>121</v>
      </c>
      <c r="F1081" s="177">
        <v>75</v>
      </c>
      <c r="G1081" s="177">
        <v>7</v>
      </c>
      <c r="H1081" s="178">
        <v>39</v>
      </c>
      <c r="I1081" s="172">
        <v>164</v>
      </c>
      <c r="J1081" s="177">
        <v>74</v>
      </c>
      <c r="K1081" s="177">
        <v>32</v>
      </c>
      <c r="L1081" s="178">
        <v>58</v>
      </c>
      <c r="M1081" s="172">
        <v>161</v>
      </c>
      <c r="N1081" s="177">
        <v>76</v>
      </c>
      <c r="O1081" s="177">
        <v>30</v>
      </c>
      <c r="P1081" s="178">
        <v>55</v>
      </c>
    </row>
    <row r="1082" spans="1:16" x14ac:dyDescent="0.3">
      <c r="A1082" s="208">
        <v>15</v>
      </c>
      <c r="B1082" s="176" t="s">
        <v>304</v>
      </c>
      <c r="C1082" s="176">
        <v>15550</v>
      </c>
      <c r="D1082" s="175" t="s">
        <v>373</v>
      </c>
      <c r="E1082" s="172">
        <v>145</v>
      </c>
      <c r="F1082" s="177">
        <v>66</v>
      </c>
      <c r="G1082" s="177">
        <v>1</v>
      </c>
      <c r="H1082" s="178">
        <v>78</v>
      </c>
      <c r="I1082" s="172">
        <v>195</v>
      </c>
      <c r="J1082" s="177">
        <v>102</v>
      </c>
      <c r="K1082" s="177">
        <v>9</v>
      </c>
      <c r="L1082" s="178">
        <v>84</v>
      </c>
      <c r="M1082" s="172">
        <v>160</v>
      </c>
      <c r="N1082" s="177">
        <v>57</v>
      </c>
      <c r="O1082" s="177">
        <v>21</v>
      </c>
      <c r="P1082" s="178">
        <v>82</v>
      </c>
    </row>
    <row r="1083" spans="1:16" x14ac:dyDescent="0.3">
      <c r="A1083" s="208">
        <v>15</v>
      </c>
      <c r="B1083" s="176" t="s">
        <v>304</v>
      </c>
      <c r="C1083" s="176">
        <v>15106</v>
      </c>
      <c r="D1083" s="175" t="s">
        <v>130</v>
      </c>
      <c r="E1083" s="172">
        <v>178</v>
      </c>
      <c r="F1083" s="177">
        <v>84</v>
      </c>
      <c r="G1083" s="177">
        <v>47</v>
      </c>
      <c r="H1083" s="178">
        <v>47</v>
      </c>
      <c r="I1083" s="172">
        <v>216</v>
      </c>
      <c r="J1083" s="177">
        <v>128</v>
      </c>
      <c r="K1083" s="177">
        <v>38</v>
      </c>
      <c r="L1083" s="178">
        <v>50</v>
      </c>
      <c r="M1083" s="172">
        <v>158</v>
      </c>
      <c r="N1083" s="177">
        <v>70</v>
      </c>
      <c r="O1083" s="177">
        <v>41</v>
      </c>
      <c r="P1083" s="178">
        <v>47</v>
      </c>
    </row>
    <row r="1084" spans="1:16" x14ac:dyDescent="0.3">
      <c r="A1084" s="208">
        <v>68</v>
      </c>
      <c r="B1084" s="176" t="s">
        <v>918</v>
      </c>
      <c r="C1084" s="176">
        <v>68344</v>
      </c>
      <c r="D1084" s="175" t="s">
        <v>952</v>
      </c>
      <c r="E1084" s="172">
        <v>138</v>
      </c>
      <c r="F1084" s="177">
        <v>58</v>
      </c>
      <c r="G1084" s="177">
        <v>22</v>
      </c>
      <c r="H1084" s="178">
        <v>58</v>
      </c>
      <c r="I1084" s="172">
        <v>164</v>
      </c>
      <c r="J1084" s="177">
        <v>59</v>
      </c>
      <c r="K1084" s="177">
        <v>37</v>
      </c>
      <c r="L1084" s="178">
        <v>68</v>
      </c>
      <c r="M1084" s="172">
        <v>161</v>
      </c>
      <c r="N1084" s="177">
        <v>61</v>
      </c>
      <c r="O1084" s="177">
        <v>32</v>
      </c>
      <c r="P1084" s="178">
        <v>68</v>
      </c>
    </row>
    <row r="1085" spans="1:16" x14ac:dyDescent="0.3">
      <c r="A1085" s="208">
        <v>25</v>
      </c>
      <c r="B1085" s="176" t="s">
        <v>558</v>
      </c>
      <c r="C1085" s="176">
        <v>25483</v>
      </c>
      <c r="D1085" s="175" t="s">
        <v>180</v>
      </c>
      <c r="E1085" s="172">
        <v>154</v>
      </c>
      <c r="F1085" s="177">
        <v>43</v>
      </c>
      <c r="G1085" s="177">
        <v>27</v>
      </c>
      <c r="H1085" s="178">
        <v>84</v>
      </c>
      <c r="I1085" s="172">
        <v>191</v>
      </c>
      <c r="J1085" s="177">
        <v>71</v>
      </c>
      <c r="K1085" s="177">
        <v>31</v>
      </c>
      <c r="L1085" s="178">
        <v>89</v>
      </c>
      <c r="M1085" s="172">
        <v>151</v>
      </c>
      <c r="N1085" s="177">
        <v>43</v>
      </c>
      <c r="O1085" s="177">
        <v>27</v>
      </c>
      <c r="P1085" s="178">
        <v>81</v>
      </c>
    </row>
    <row r="1086" spans="1:16" x14ac:dyDescent="0.3">
      <c r="A1086" s="208">
        <v>15</v>
      </c>
      <c r="B1086" s="176" t="s">
        <v>304</v>
      </c>
      <c r="C1086" s="176">
        <v>15774</v>
      </c>
      <c r="D1086" s="175" t="s">
        <v>403</v>
      </c>
      <c r="E1086" s="172">
        <v>138</v>
      </c>
      <c r="F1086" s="177">
        <v>66</v>
      </c>
      <c r="G1086" s="177">
        <v>30</v>
      </c>
      <c r="H1086" s="178">
        <v>42</v>
      </c>
      <c r="I1086" s="172">
        <v>209</v>
      </c>
      <c r="J1086" s="177">
        <v>110</v>
      </c>
      <c r="K1086" s="177">
        <v>53</v>
      </c>
      <c r="L1086" s="178">
        <v>46</v>
      </c>
      <c r="M1086" s="172">
        <v>153</v>
      </c>
      <c r="N1086" s="177">
        <v>67</v>
      </c>
      <c r="O1086" s="177">
        <v>44</v>
      </c>
      <c r="P1086" s="178">
        <v>42</v>
      </c>
    </row>
    <row r="1087" spans="1:16" x14ac:dyDescent="0.3">
      <c r="A1087" s="208">
        <v>68</v>
      </c>
      <c r="B1087" s="176" t="s">
        <v>918</v>
      </c>
      <c r="C1087" s="176">
        <v>68705</v>
      </c>
      <c r="D1087" s="175" t="s">
        <v>208</v>
      </c>
      <c r="E1087" s="172">
        <v>132</v>
      </c>
      <c r="F1087" s="177">
        <v>87</v>
      </c>
      <c r="G1087" s="177">
        <v>21</v>
      </c>
      <c r="H1087" s="178">
        <v>24</v>
      </c>
      <c r="I1087" s="172">
        <v>157</v>
      </c>
      <c r="J1087" s="177">
        <v>90</v>
      </c>
      <c r="K1087" s="177">
        <v>30</v>
      </c>
      <c r="L1087" s="178">
        <v>37</v>
      </c>
      <c r="M1087" s="172">
        <v>155</v>
      </c>
      <c r="N1087" s="177">
        <v>91</v>
      </c>
      <c r="O1087" s="177">
        <v>29</v>
      </c>
      <c r="P1087" s="178">
        <v>35</v>
      </c>
    </row>
    <row r="1088" spans="1:16" x14ac:dyDescent="0.3">
      <c r="A1088" s="208">
        <v>68</v>
      </c>
      <c r="B1088" s="176" t="s">
        <v>918</v>
      </c>
      <c r="C1088" s="176">
        <v>68425</v>
      </c>
      <c r="D1088" s="175" t="s">
        <v>959</v>
      </c>
      <c r="E1088" s="172">
        <v>132</v>
      </c>
      <c r="F1088" s="177">
        <v>83</v>
      </c>
      <c r="G1088" s="177">
        <v>12</v>
      </c>
      <c r="H1088" s="178">
        <v>37</v>
      </c>
      <c r="I1088" s="172">
        <v>154</v>
      </c>
      <c r="J1088" s="177">
        <v>77</v>
      </c>
      <c r="K1088" s="177">
        <v>13</v>
      </c>
      <c r="L1088" s="178">
        <v>64</v>
      </c>
      <c r="M1088" s="172">
        <v>151</v>
      </c>
      <c r="N1088" s="177">
        <v>80</v>
      </c>
      <c r="O1088" s="177">
        <v>13</v>
      </c>
      <c r="P1088" s="178">
        <v>58</v>
      </c>
    </row>
    <row r="1089" spans="1:16" x14ac:dyDescent="0.3">
      <c r="A1089" s="208">
        <v>15</v>
      </c>
      <c r="B1089" s="176" t="s">
        <v>304</v>
      </c>
      <c r="C1089" s="176">
        <v>15218</v>
      </c>
      <c r="D1089" s="175" t="s">
        <v>327</v>
      </c>
      <c r="E1089" s="172">
        <v>134</v>
      </c>
      <c r="F1089" s="177">
        <v>89</v>
      </c>
      <c r="G1089" s="177">
        <v>12</v>
      </c>
      <c r="H1089" s="178">
        <v>33</v>
      </c>
      <c r="I1089" s="172">
        <v>224</v>
      </c>
      <c r="J1089" s="177">
        <v>150</v>
      </c>
      <c r="K1089" s="177">
        <v>17</v>
      </c>
      <c r="L1089" s="178">
        <v>57</v>
      </c>
      <c r="M1089" s="172">
        <v>147</v>
      </c>
      <c r="N1089" s="177">
        <v>80</v>
      </c>
      <c r="O1089" s="177">
        <v>14</v>
      </c>
      <c r="P1089" s="178">
        <v>53</v>
      </c>
    </row>
    <row r="1090" spans="1:16" x14ac:dyDescent="0.3">
      <c r="A1090" s="208">
        <v>85</v>
      </c>
      <c r="B1090" s="176" t="s">
        <v>1105</v>
      </c>
      <c r="C1090" s="176">
        <v>85279</v>
      </c>
      <c r="D1090" s="175" t="s">
        <v>1117</v>
      </c>
      <c r="E1090" s="172">
        <v>143</v>
      </c>
      <c r="F1090" s="177">
        <v>49</v>
      </c>
      <c r="G1090" s="177">
        <v>18</v>
      </c>
      <c r="H1090" s="178">
        <v>76</v>
      </c>
      <c r="I1090" s="172">
        <v>172</v>
      </c>
      <c r="J1090" s="177">
        <v>66</v>
      </c>
      <c r="K1090" s="177">
        <v>32</v>
      </c>
      <c r="L1090" s="178">
        <v>74</v>
      </c>
      <c r="M1090" s="172">
        <v>144</v>
      </c>
      <c r="N1090" s="177">
        <v>49</v>
      </c>
      <c r="O1090" s="177">
        <v>25</v>
      </c>
      <c r="P1090" s="178">
        <v>70</v>
      </c>
    </row>
    <row r="1091" spans="1:16" x14ac:dyDescent="0.3">
      <c r="A1091" s="208">
        <v>68</v>
      </c>
      <c r="B1091" s="176" t="s">
        <v>918</v>
      </c>
      <c r="C1091" s="176">
        <v>68673</v>
      </c>
      <c r="D1091" s="175" t="s">
        <v>977</v>
      </c>
      <c r="E1091" s="172">
        <v>120</v>
      </c>
      <c r="F1091" s="177">
        <v>63</v>
      </c>
      <c r="G1091" s="177">
        <v>17</v>
      </c>
      <c r="H1091" s="178">
        <v>40</v>
      </c>
      <c r="I1091" s="172">
        <v>142</v>
      </c>
      <c r="J1091" s="177">
        <v>63</v>
      </c>
      <c r="K1091" s="177">
        <v>14</v>
      </c>
      <c r="L1091" s="178">
        <v>65</v>
      </c>
      <c r="M1091" s="172">
        <v>144</v>
      </c>
      <c r="N1091" s="177">
        <v>66</v>
      </c>
      <c r="O1091" s="177">
        <v>15</v>
      </c>
      <c r="P1091" s="178">
        <v>63</v>
      </c>
    </row>
    <row r="1092" spans="1:16" x14ac:dyDescent="0.3">
      <c r="A1092" s="208">
        <v>15</v>
      </c>
      <c r="B1092" s="176" t="s">
        <v>304</v>
      </c>
      <c r="C1092" s="176">
        <v>15380</v>
      </c>
      <c r="D1092" s="175" t="s">
        <v>348</v>
      </c>
      <c r="E1092" s="172">
        <v>142</v>
      </c>
      <c r="F1092" s="177">
        <v>60</v>
      </c>
      <c r="G1092" s="177">
        <v>35</v>
      </c>
      <c r="H1092" s="178">
        <v>47</v>
      </c>
      <c r="I1092" s="172">
        <v>185</v>
      </c>
      <c r="J1092" s="177">
        <v>101</v>
      </c>
      <c r="K1092" s="177">
        <v>35</v>
      </c>
      <c r="L1092" s="178">
        <v>49</v>
      </c>
      <c r="M1092" s="172">
        <v>142</v>
      </c>
      <c r="N1092" s="177">
        <v>61</v>
      </c>
      <c r="O1092" s="177">
        <v>36</v>
      </c>
      <c r="P1092" s="178">
        <v>45</v>
      </c>
    </row>
    <row r="1093" spans="1:16" x14ac:dyDescent="0.3">
      <c r="A1093" s="208">
        <v>25</v>
      </c>
      <c r="B1093" s="176" t="s">
        <v>558</v>
      </c>
      <c r="C1093" s="176">
        <v>25580</v>
      </c>
      <c r="D1093" s="175" t="s">
        <v>624</v>
      </c>
      <c r="E1093" s="172">
        <v>125</v>
      </c>
      <c r="F1093" s="177">
        <v>65</v>
      </c>
      <c r="G1093" s="177">
        <v>17</v>
      </c>
      <c r="H1093" s="178">
        <v>43</v>
      </c>
      <c r="I1093" s="172">
        <v>190</v>
      </c>
      <c r="J1093" s="177">
        <v>118</v>
      </c>
      <c r="K1093" s="177">
        <v>17</v>
      </c>
      <c r="L1093" s="178">
        <v>55</v>
      </c>
      <c r="M1093" s="172">
        <v>142</v>
      </c>
      <c r="N1093" s="177">
        <v>71</v>
      </c>
      <c r="O1093" s="177">
        <v>19</v>
      </c>
      <c r="P1093" s="178">
        <v>52</v>
      </c>
    </row>
    <row r="1094" spans="1:16" x14ac:dyDescent="0.3">
      <c r="A1094" s="208">
        <v>15</v>
      </c>
      <c r="B1094" s="176" t="s">
        <v>304</v>
      </c>
      <c r="C1094" s="176">
        <v>15522</v>
      </c>
      <c r="D1094" s="175" t="s">
        <v>368</v>
      </c>
      <c r="E1094" s="172">
        <v>123</v>
      </c>
      <c r="F1094" s="177">
        <v>70</v>
      </c>
      <c r="G1094" s="177">
        <v>18</v>
      </c>
      <c r="H1094" s="178">
        <v>35</v>
      </c>
      <c r="I1094" s="172">
        <v>237</v>
      </c>
      <c r="J1094" s="177">
        <v>169</v>
      </c>
      <c r="K1094" s="177">
        <v>19</v>
      </c>
      <c r="L1094" s="178">
        <v>49</v>
      </c>
      <c r="M1094" s="172">
        <v>141</v>
      </c>
      <c r="N1094" s="177">
        <v>78</v>
      </c>
      <c r="O1094" s="177">
        <v>18</v>
      </c>
      <c r="P1094" s="178">
        <v>45</v>
      </c>
    </row>
    <row r="1095" spans="1:16" x14ac:dyDescent="0.3">
      <c r="A1095" s="208">
        <v>68</v>
      </c>
      <c r="B1095" s="176" t="s">
        <v>918</v>
      </c>
      <c r="C1095" s="176">
        <v>68522</v>
      </c>
      <c r="D1095" s="175" t="s">
        <v>967</v>
      </c>
      <c r="E1095" s="172">
        <v>132</v>
      </c>
      <c r="F1095" s="177">
        <v>67</v>
      </c>
      <c r="G1095" s="177">
        <v>10</v>
      </c>
      <c r="H1095" s="178">
        <v>55</v>
      </c>
      <c r="I1095" s="172">
        <v>130</v>
      </c>
      <c r="J1095" s="177">
        <v>52</v>
      </c>
      <c r="K1095" s="177">
        <v>9</v>
      </c>
      <c r="L1095" s="178">
        <v>69</v>
      </c>
      <c r="M1095" s="172">
        <v>140</v>
      </c>
      <c r="N1095" s="177">
        <v>64</v>
      </c>
      <c r="O1095" s="177">
        <v>10</v>
      </c>
      <c r="P1095" s="178">
        <v>66</v>
      </c>
    </row>
    <row r="1096" spans="1:16" x14ac:dyDescent="0.3">
      <c r="A1096" s="208">
        <v>25</v>
      </c>
      <c r="B1096" s="176" t="s">
        <v>558</v>
      </c>
      <c r="C1096" s="176">
        <v>25095</v>
      </c>
      <c r="D1096" s="175" t="s">
        <v>565</v>
      </c>
      <c r="E1096" s="172">
        <v>131</v>
      </c>
      <c r="F1096" s="177">
        <v>42</v>
      </c>
      <c r="G1096" s="177">
        <v>38</v>
      </c>
      <c r="H1096" s="178">
        <v>51</v>
      </c>
      <c r="I1096" s="172">
        <v>210</v>
      </c>
      <c r="J1096" s="177">
        <v>109</v>
      </c>
      <c r="K1096" s="177">
        <v>39</v>
      </c>
      <c r="L1096" s="178">
        <v>62</v>
      </c>
      <c r="M1096" s="172">
        <v>140</v>
      </c>
      <c r="N1096" s="177">
        <v>45</v>
      </c>
      <c r="O1096" s="177">
        <v>35</v>
      </c>
      <c r="P1096" s="178">
        <v>60</v>
      </c>
    </row>
    <row r="1097" spans="1:16" x14ac:dyDescent="0.3">
      <c r="A1097" s="208">
        <v>68</v>
      </c>
      <c r="B1097" s="176" t="s">
        <v>918</v>
      </c>
      <c r="C1097" s="176">
        <v>68121</v>
      </c>
      <c r="D1097" s="175" t="s">
        <v>567</v>
      </c>
      <c r="E1097" s="172">
        <v>122</v>
      </c>
      <c r="F1097" s="177">
        <v>62</v>
      </c>
      <c r="G1097" s="177">
        <v>29</v>
      </c>
      <c r="H1097" s="178">
        <v>31</v>
      </c>
      <c r="I1097" s="172">
        <v>133</v>
      </c>
      <c r="J1097" s="177">
        <v>59</v>
      </c>
      <c r="K1097" s="177">
        <v>37</v>
      </c>
      <c r="L1097" s="178">
        <v>37</v>
      </c>
      <c r="M1097" s="172">
        <v>135</v>
      </c>
      <c r="N1097" s="177">
        <v>62</v>
      </c>
      <c r="O1097" s="177">
        <v>42</v>
      </c>
      <c r="P1097" s="178">
        <v>31</v>
      </c>
    </row>
    <row r="1098" spans="1:16" x14ac:dyDescent="0.3">
      <c r="A1098" s="208">
        <v>15</v>
      </c>
      <c r="B1098" s="176" t="s">
        <v>304</v>
      </c>
      <c r="C1098" s="176">
        <v>15317</v>
      </c>
      <c r="D1098" s="175" t="s">
        <v>341</v>
      </c>
      <c r="E1098" s="172">
        <v>115</v>
      </c>
      <c r="F1098" s="177">
        <v>54</v>
      </c>
      <c r="G1098" s="177">
        <v>28</v>
      </c>
      <c r="H1098" s="178">
        <v>33</v>
      </c>
      <c r="I1098" s="172">
        <v>174</v>
      </c>
      <c r="J1098" s="177">
        <v>80</v>
      </c>
      <c r="K1098" s="177">
        <v>38</v>
      </c>
      <c r="L1098" s="178">
        <v>56</v>
      </c>
      <c r="M1098" s="172">
        <v>139</v>
      </c>
      <c r="N1098" s="177">
        <v>50</v>
      </c>
      <c r="O1098" s="177">
        <v>35</v>
      </c>
      <c r="P1098" s="178">
        <v>54</v>
      </c>
    </row>
    <row r="1099" spans="1:16" x14ac:dyDescent="0.3">
      <c r="A1099" s="208">
        <v>50</v>
      </c>
      <c r="B1099" s="176" t="s">
        <v>777</v>
      </c>
      <c r="C1099" s="176">
        <v>50686</v>
      </c>
      <c r="D1099" s="175" t="s">
        <v>801</v>
      </c>
      <c r="E1099" s="172">
        <v>120</v>
      </c>
      <c r="F1099" s="177">
        <v>51</v>
      </c>
      <c r="G1099" s="177">
        <v>24</v>
      </c>
      <c r="H1099" s="178">
        <v>45</v>
      </c>
      <c r="I1099" s="172">
        <v>125</v>
      </c>
      <c r="J1099" s="177">
        <v>57</v>
      </c>
      <c r="K1099" s="177">
        <v>11</v>
      </c>
      <c r="L1099" s="178">
        <v>57</v>
      </c>
      <c r="M1099" s="172">
        <v>139</v>
      </c>
      <c r="N1099" s="177">
        <v>57</v>
      </c>
      <c r="O1099" s="177">
        <v>26</v>
      </c>
      <c r="P1099" s="178">
        <v>56</v>
      </c>
    </row>
    <row r="1100" spans="1:16" x14ac:dyDescent="0.3">
      <c r="A1100" s="208">
        <v>15</v>
      </c>
      <c r="B1100" s="176" t="s">
        <v>304</v>
      </c>
      <c r="C1100" s="176">
        <v>15090</v>
      </c>
      <c r="D1100" s="175" t="s">
        <v>310</v>
      </c>
      <c r="E1100" s="172">
        <v>130</v>
      </c>
      <c r="F1100" s="177">
        <v>56</v>
      </c>
      <c r="G1100" s="177">
        <v>35</v>
      </c>
      <c r="H1100" s="178">
        <v>39</v>
      </c>
      <c r="I1100" s="172">
        <v>169</v>
      </c>
      <c r="J1100" s="177">
        <v>85</v>
      </c>
      <c r="K1100" s="177">
        <v>42</v>
      </c>
      <c r="L1100" s="178">
        <v>42</v>
      </c>
      <c r="M1100" s="172">
        <v>136</v>
      </c>
      <c r="N1100" s="177">
        <v>55</v>
      </c>
      <c r="O1100" s="177">
        <v>43</v>
      </c>
      <c r="P1100" s="178">
        <v>38</v>
      </c>
    </row>
    <row r="1101" spans="1:16" x14ac:dyDescent="0.3">
      <c r="A1101" s="208">
        <v>68</v>
      </c>
      <c r="B1101" s="176" t="s">
        <v>918</v>
      </c>
      <c r="C1101" s="176">
        <v>68160</v>
      </c>
      <c r="D1101" s="175" t="s">
        <v>927</v>
      </c>
      <c r="E1101" s="172">
        <v>125</v>
      </c>
      <c r="F1101" s="177">
        <v>52</v>
      </c>
      <c r="G1101" s="177">
        <v>33</v>
      </c>
      <c r="H1101" s="178">
        <v>40</v>
      </c>
      <c r="I1101" s="172">
        <v>132</v>
      </c>
      <c r="J1101" s="177">
        <v>60</v>
      </c>
      <c r="K1101" s="177">
        <v>22</v>
      </c>
      <c r="L1101" s="178">
        <v>50</v>
      </c>
      <c r="M1101" s="172">
        <v>135</v>
      </c>
      <c r="N1101" s="177">
        <v>62</v>
      </c>
      <c r="O1101" s="177">
        <v>28</v>
      </c>
      <c r="P1101" s="178">
        <v>45</v>
      </c>
    </row>
    <row r="1102" spans="1:16" x14ac:dyDescent="0.3">
      <c r="A1102" s="208">
        <v>25</v>
      </c>
      <c r="B1102" s="176" t="s">
        <v>558</v>
      </c>
      <c r="C1102" s="176">
        <v>25086</v>
      </c>
      <c r="D1102" s="175" t="s">
        <v>564</v>
      </c>
      <c r="E1102" s="172">
        <v>141</v>
      </c>
      <c r="F1102" s="177">
        <v>68</v>
      </c>
      <c r="G1102" s="177">
        <v>35</v>
      </c>
      <c r="H1102" s="178">
        <v>38</v>
      </c>
      <c r="I1102" s="172">
        <v>180</v>
      </c>
      <c r="J1102" s="177">
        <v>109</v>
      </c>
      <c r="K1102" s="177">
        <v>29</v>
      </c>
      <c r="L1102" s="178">
        <v>42</v>
      </c>
      <c r="M1102" s="172">
        <v>128</v>
      </c>
      <c r="N1102" s="177">
        <v>69</v>
      </c>
      <c r="O1102" s="177">
        <v>27</v>
      </c>
      <c r="P1102" s="178">
        <v>32</v>
      </c>
    </row>
    <row r="1103" spans="1:16" x14ac:dyDescent="0.3">
      <c r="A1103" s="210">
        <v>15</v>
      </c>
      <c r="B1103" s="176" t="s">
        <v>304</v>
      </c>
      <c r="C1103" s="176">
        <v>15839</v>
      </c>
      <c r="D1103" s="175" t="s">
        <v>419</v>
      </c>
      <c r="E1103" s="172">
        <v>113</v>
      </c>
      <c r="F1103" s="177">
        <v>69</v>
      </c>
      <c r="G1103" s="177">
        <v>21</v>
      </c>
      <c r="H1103" s="178">
        <v>23</v>
      </c>
      <c r="I1103" s="172">
        <v>180</v>
      </c>
      <c r="J1103" s="177">
        <v>123</v>
      </c>
      <c r="K1103" s="177">
        <v>22</v>
      </c>
      <c r="L1103" s="178">
        <v>35</v>
      </c>
      <c r="M1103" s="172">
        <v>135</v>
      </c>
      <c r="N1103" s="177">
        <v>77</v>
      </c>
      <c r="O1103" s="177">
        <v>26</v>
      </c>
      <c r="P1103" s="178">
        <v>32</v>
      </c>
    </row>
    <row r="1104" spans="1:16" x14ac:dyDescent="0.3">
      <c r="A1104" s="210">
        <v>15</v>
      </c>
      <c r="B1104" s="176" t="s">
        <v>304</v>
      </c>
      <c r="C1104" s="176">
        <v>15232</v>
      </c>
      <c r="D1104" s="175" t="s">
        <v>331</v>
      </c>
      <c r="E1104" s="172">
        <v>171</v>
      </c>
      <c r="F1104" s="177">
        <v>125</v>
      </c>
      <c r="G1104" s="177">
        <v>12</v>
      </c>
      <c r="H1104" s="178">
        <v>34</v>
      </c>
      <c r="I1104" s="172">
        <v>199</v>
      </c>
      <c r="J1104" s="177">
        <v>166</v>
      </c>
      <c r="K1104" s="177">
        <v>11</v>
      </c>
      <c r="L1104" s="178">
        <v>22</v>
      </c>
      <c r="M1104" s="172">
        <v>138</v>
      </c>
      <c r="N1104" s="177">
        <v>103</v>
      </c>
      <c r="O1104" s="177">
        <v>12</v>
      </c>
      <c r="P1104" s="178">
        <v>23</v>
      </c>
    </row>
    <row r="1105" spans="1:16" x14ac:dyDescent="0.3">
      <c r="A1105" s="210">
        <v>15</v>
      </c>
      <c r="B1105" s="176" t="s">
        <v>304</v>
      </c>
      <c r="C1105" s="176">
        <v>15022</v>
      </c>
      <c r="D1105" s="175" t="s">
        <v>306</v>
      </c>
      <c r="E1105" s="172">
        <v>359</v>
      </c>
      <c r="F1105" s="177">
        <v>61</v>
      </c>
      <c r="G1105" s="177">
        <v>271</v>
      </c>
      <c r="H1105" s="178">
        <v>27</v>
      </c>
      <c r="I1105" s="172">
        <v>224</v>
      </c>
      <c r="J1105" s="177">
        <v>90</v>
      </c>
      <c r="K1105" s="177">
        <v>102</v>
      </c>
      <c r="L1105" s="178">
        <v>32</v>
      </c>
      <c r="M1105" s="172">
        <v>134</v>
      </c>
      <c r="N1105" s="177">
        <v>59</v>
      </c>
      <c r="O1105" s="177">
        <v>45</v>
      </c>
      <c r="P1105" s="178">
        <v>30</v>
      </c>
    </row>
    <row r="1106" spans="1:16" x14ac:dyDescent="0.3">
      <c r="A1106" s="210">
        <v>68</v>
      </c>
      <c r="B1106" s="176" t="s">
        <v>918</v>
      </c>
      <c r="C1106" s="176">
        <v>68245</v>
      </c>
      <c r="D1106" s="175" t="s">
        <v>939</v>
      </c>
      <c r="E1106" s="172">
        <v>121</v>
      </c>
      <c r="F1106" s="177">
        <v>74</v>
      </c>
      <c r="G1106" s="177">
        <v>9</v>
      </c>
      <c r="H1106" s="178">
        <v>38</v>
      </c>
      <c r="I1106" s="172">
        <v>135</v>
      </c>
      <c r="J1106" s="177">
        <v>74</v>
      </c>
      <c r="K1106" s="177">
        <v>13</v>
      </c>
      <c r="L1106" s="178">
        <v>48</v>
      </c>
      <c r="M1106" s="172">
        <v>139</v>
      </c>
      <c r="N1106" s="177">
        <v>77</v>
      </c>
      <c r="O1106" s="177">
        <v>11</v>
      </c>
      <c r="P1106" s="178">
        <v>51</v>
      </c>
    </row>
    <row r="1107" spans="1:16" x14ac:dyDescent="0.3">
      <c r="A1107" s="210">
        <v>91</v>
      </c>
      <c r="B1107" s="176" t="s">
        <v>1134</v>
      </c>
      <c r="C1107" s="176">
        <v>91405</v>
      </c>
      <c r="D1107" s="175" t="s">
        <v>1137</v>
      </c>
      <c r="E1107" s="172">
        <v>104</v>
      </c>
      <c r="F1107" s="177">
        <v>30</v>
      </c>
      <c r="G1107" s="177">
        <v>60</v>
      </c>
      <c r="H1107" s="178">
        <v>14</v>
      </c>
      <c r="I1107" s="172">
        <v>130</v>
      </c>
      <c r="J1107" s="177">
        <v>31</v>
      </c>
      <c r="K1107" s="177">
        <v>66</v>
      </c>
      <c r="L1107" s="178">
        <v>33</v>
      </c>
      <c r="M1107" s="172">
        <v>120</v>
      </c>
      <c r="N1107" s="177">
        <v>30</v>
      </c>
      <c r="O1107" s="177">
        <v>73</v>
      </c>
      <c r="P1107" s="178">
        <v>17</v>
      </c>
    </row>
    <row r="1108" spans="1:16" x14ac:dyDescent="0.3">
      <c r="A1108" s="210">
        <v>97</v>
      </c>
      <c r="B1108" s="176" t="s">
        <v>1182</v>
      </c>
      <c r="C1108" s="176">
        <v>97889</v>
      </c>
      <c r="D1108" s="175" t="s">
        <v>1182</v>
      </c>
      <c r="E1108" s="172">
        <v>135</v>
      </c>
      <c r="F1108" s="177">
        <v>19</v>
      </c>
      <c r="G1108" s="177">
        <v>116</v>
      </c>
      <c r="H1108" s="178">
        <v>0</v>
      </c>
      <c r="I1108" s="172">
        <v>144</v>
      </c>
      <c r="J1108" s="177">
        <v>19</v>
      </c>
      <c r="K1108" s="177">
        <v>125</v>
      </c>
      <c r="L1108" s="178">
        <v>0</v>
      </c>
      <c r="M1108" s="172">
        <v>133</v>
      </c>
      <c r="N1108" s="177">
        <v>19</v>
      </c>
      <c r="O1108" s="177">
        <v>114</v>
      </c>
      <c r="P1108" s="178">
        <v>0</v>
      </c>
    </row>
    <row r="1109" spans="1:16" x14ac:dyDescent="0.3">
      <c r="A1109" s="210">
        <v>68</v>
      </c>
      <c r="B1109" s="176" t="s">
        <v>918</v>
      </c>
      <c r="C1109" s="176">
        <v>68169</v>
      </c>
      <c r="D1109" s="175" t="s">
        <v>930</v>
      </c>
      <c r="E1109" s="172">
        <v>116</v>
      </c>
      <c r="F1109" s="177">
        <v>64</v>
      </c>
      <c r="G1109" s="177">
        <v>12</v>
      </c>
      <c r="H1109" s="178">
        <v>40</v>
      </c>
      <c r="I1109" s="172">
        <v>136</v>
      </c>
      <c r="J1109" s="177">
        <v>70</v>
      </c>
      <c r="K1109" s="177">
        <v>23</v>
      </c>
      <c r="L1109" s="178">
        <v>43</v>
      </c>
      <c r="M1109" s="172">
        <v>129</v>
      </c>
      <c r="N1109" s="177">
        <v>72</v>
      </c>
      <c r="O1109" s="177">
        <v>18</v>
      </c>
      <c r="P1109" s="178">
        <v>39</v>
      </c>
    </row>
    <row r="1110" spans="1:16" x14ac:dyDescent="0.3">
      <c r="A1110" s="210">
        <v>25</v>
      </c>
      <c r="B1110" s="176" t="s">
        <v>558</v>
      </c>
      <c r="C1110" s="176">
        <v>25871</v>
      </c>
      <c r="D1110" s="175" t="s">
        <v>662</v>
      </c>
      <c r="E1110" s="172">
        <v>122</v>
      </c>
      <c r="F1110" s="177">
        <v>46</v>
      </c>
      <c r="G1110" s="177">
        <v>11</v>
      </c>
      <c r="H1110" s="178">
        <v>65</v>
      </c>
      <c r="I1110" s="172">
        <v>163</v>
      </c>
      <c r="J1110" s="177">
        <v>79</v>
      </c>
      <c r="K1110" s="177">
        <v>15</v>
      </c>
      <c r="L1110" s="178">
        <v>69</v>
      </c>
      <c r="M1110" s="172">
        <v>127</v>
      </c>
      <c r="N1110" s="177">
        <v>47</v>
      </c>
      <c r="O1110" s="177">
        <v>15</v>
      </c>
      <c r="P1110" s="178">
        <v>65</v>
      </c>
    </row>
    <row r="1111" spans="1:16" x14ac:dyDescent="0.3">
      <c r="A1111" s="210">
        <v>94</v>
      </c>
      <c r="B1111" s="176" t="s">
        <v>1141</v>
      </c>
      <c r="C1111" s="176">
        <v>94888</v>
      </c>
      <c r="D1111" s="175" t="s">
        <v>1145</v>
      </c>
      <c r="E1111" s="172">
        <v>107</v>
      </c>
      <c r="F1111" s="177">
        <v>1</v>
      </c>
      <c r="G1111" s="177">
        <v>102</v>
      </c>
      <c r="H1111" s="178">
        <v>4</v>
      </c>
      <c r="I1111" s="172">
        <v>133</v>
      </c>
      <c r="J1111" s="177">
        <v>1</v>
      </c>
      <c r="K1111" s="177">
        <v>128</v>
      </c>
      <c r="L1111" s="178">
        <v>4</v>
      </c>
      <c r="M1111" s="172">
        <v>131</v>
      </c>
      <c r="N1111" s="177">
        <v>1</v>
      </c>
      <c r="O1111" s="177">
        <v>125</v>
      </c>
      <c r="P1111" s="178">
        <v>5</v>
      </c>
    </row>
    <row r="1112" spans="1:16" x14ac:dyDescent="0.3">
      <c r="A1112" s="210">
        <v>15</v>
      </c>
      <c r="B1112" s="176" t="s">
        <v>304</v>
      </c>
      <c r="C1112" s="176">
        <v>15511</v>
      </c>
      <c r="D1112" s="175" t="s">
        <v>364</v>
      </c>
      <c r="E1112" s="172">
        <v>124</v>
      </c>
      <c r="F1112" s="177">
        <v>52</v>
      </c>
      <c r="G1112" s="177">
        <v>35</v>
      </c>
      <c r="H1112" s="178">
        <v>37</v>
      </c>
      <c r="I1112" s="172">
        <v>171</v>
      </c>
      <c r="J1112" s="177">
        <v>93</v>
      </c>
      <c r="K1112" s="177">
        <v>36</v>
      </c>
      <c r="L1112" s="178">
        <v>42</v>
      </c>
      <c r="M1112" s="172">
        <v>125</v>
      </c>
      <c r="N1112" s="177">
        <v>54</v>
      </c>
      <c r="O1112" s="177">
        <v>33</v>
      </c>
      <c r="P1112" s="178">
        <v>38</v>
      </c>
    </row>
    <row r="1113" spans="1:16" x14ac:dyDescent="0.3">
      <c r="A1113" s="210">
        <v>15</v>
      </c>
      <c r="B1113" s="176" t="s">
        <v>304</v>
      </c>
      <c r="C1113" s="176">
        <v>15762</v>
      </c>
      <c r="D1113" s="175" t="s">
        <v>400</v>
      </c>
      <c r="E1113" s="172">
        <v>123</v>
      </c>
      <c r="F1113" s="177">
        <v>85</v>
      </c>
      <c r="G1113" s="177">
        <v>13</v>
      </c>
      <c r="H1113" s="178">
        <v>25</v>
      </c>
      <c r="I1113" s="172">
        <v>218</v>
      </c>
      <c r="J1113" s="177">
        <v>166</v>
      </c>
      <c r="K1113" s="177">
        <v>17</v>
      </c>
      <c r="L1113" s="178">
        <v>35</v>
      </c>
      <c r="M1113" s="172">
        <v>127</v>
      </c>
      <c r="N1113" s="177">
        <v>75</v>
      </c>
      <c r="O1113" s="177">
        <v>19</v>
      </c>
      <c r="P1113" s="178">
        <v>33</v>
      </c>
    </row>
    <row r="1114" spans="1:16" x14ac:dyDescent="0.3">
      <c r="A1114" s="210">
        <v>15</v>
      </c>
      <c r="B1114" s="176" t="s">
        <v>304</v>
      </c>
      <c r="C1114" s="176">
        <v>15226</v>
      </c>
      <c r="D1114" s="175" t="s">
        <v>330</v>
      </c>
      <c r="E1114" s="172">
        <v>122</v>
      </c>
      <c r="F1114" s="177">
        <v>48</v>
      </c>
      <c r="G1114" s="177">
        <v>38</v>
      </c>
      <c r="H1114" s="178">
        <v>36</v>
      </c>
      <c r="I1114" s="172">
        <v>127</v>
      </c>
      <c r="J1114" s="177">
        <v>50</v>
      </c>
      <c r="K1114" s="177">
        <v>39</v>
      </c>
      <c r="L1114" s="178">
        <v>38</v>
      </c>
      <c r="M1114" s="172">
        <v>126</v>
      </c>
      <c r="N1114" s="177">
        <v>50</v>
      </c>
      <c r="O1114" s="177">
        <v>39</v>
      </c>
      <c r="P1114" s="178">
        <v>37</v>
      </c>
    </row>
    <row r="1115" spans="1:16" x14ac:dyDescent="0.3">
      <c r="A1115" s="210">
        <v>15</v>
      </c>
      <c r="B1115" s="176" t="s">
        <v>304</v>
      </c>
      <c r="C1115" s="176">
        <v>15092</v>
      </c>
      <c r="D1115" s="175" t="s">
        <v>311</v>
      </c>
      <c r="E1115" s="172">
        <v>113</v>
      </c>
      <c r="F1115" s="177">
        <v>62</v>
      </c>
      <c r="G1115" s="177">
        <v>33</v>
      </c>
      <c r="H1115" s="178">
        <v>18</v>
      </c>
      <c r="I1115" s="172">
        <v>165</v>
      </c>
      <c r="J1115" s="177">
        <v>107</v>
      </c>
      <c r="K1115" s="177">
        <v>32</v>
      </c>
      <c r="L1115" s="178">
        <v>26</v>
      </c>
      <c r="M1115" s="172">
        <v>120</v>
      </c>
      <c r="N1115" s="177">
        <v>64</v>
      </c>
      <c r="O1115" s="177">
        <v>31</v>
      </c>
      <c r="P1115" s="178">
        <v>25</v>
      </c>
    </row>
    <row r="1116" spans="1:16" x14ac:dyDescent="0.3">
      <c r="A1116" s="210">
        <v>15</v>
      </c>
      <c r="B1116" s="176" t="s">
        <v>304</v>
      </c>
      <c r="C1116" s="176">
        <v>15621</v>
      </c>
      <c r="D1116" s="175" t="s">
        <v>378</v>
      </c>
      <c r="E1116" s="172">
        <v>109</v>
      </c>
      <c r="F1116" s="177">
        <v>69</v>
      </c>
      <c r="G1116" s="177">
        <v>17</v>
      </c>
      <c r="H1116" s="178">
        <v>23</v>
      </c>
      <c r="I1116" s="172">
        <v>160</v>
      </c>
      <c r="J1116" s="177">
        <v>115</v>
      </c>
      <c r="K1116" s="177">
        <v>18</v>
      </c>
      <c r="L1116" s="178">
        <v>27</v>
      </c>
      <c r="M1116" s="172">
        <v>112</v>
      </c>
      <c r="N1116" s="177">
        <v>71</v>
      </c>
      <c r="O1116" s="177">
        <v>15</v>
      </c>
      <c r="P1116" s="178">
        <v>26</v>
      </c>
    </row>
    <row r="1117" spans="1:16" x14ac:dyDescent="0.3">
      <c r="A1117" s="210">
        <v>50</v>
      </c>
      <c r="B1117" s="176" t="s">
        <v>777</v>
      </c>
      <c r="C1117" s="176">
        <v>50245</v>
      </c>
      <c r="D1117" s="175" t="s">
        <v>785</v>
      </c>
      <c r="E1117" s="172">
        <v>105</v>
      </c>
      <c r="F1117" s="177">
        <v>62</v>
      </c>
      <c r="G1117" s="177">
        <v>10</v>
      </c>
      <c r="H1117" s="178">
        <v>33</v>
      </c>
      <c r="I1117" s="172">
        <v>110</v>
      </c>
      <c r="J1117" s="177">
        <v>64</v>
      </c>
      <c r="K1117" s="177">
        <v>2</v>
      </c>
      <c r="L1117" s="178">
        <v>44</v>
      </c>
      <c r="M1117" s="172">
        <v>110</v>
      </c>
      <c r="N1117" s="177">
        <v>64</v>
      </c>
      <c r="O1117" s="177">
        <v>3</v>
      </c>
      <c r="P1117" s="178">
        <v>43</v>
      </c>
    </row>
    <row r="1118" spans="1:16" x14ac:dyDescent="0.3">
      <c r="A1118" s="210">
        <v>15</v>
      </c>
      <c r="B1118" s="176" t="s">
        <v>304</v>
      </c>
      <c r="C1118" s="176">
        <v>15660</v>
      </c>
      <c r="D1118" s="175" t="s">
        <v>382</v>
      </c>
      <c r="E1118" s="172">
        <v>96</v>
      </c>
      <c r="F1118" s="177">
        <v>57</v>
      </c>
      <c r="G1118" s="177">
        <v>18</v>
      </c>
      <c r="H1118" s="178">
        <v>21</v>
      </c>
      <c r="I1118" s="172">
        <v>151</v>
      </c>
      <c r="J1118" s="177">
        <v>100</v>
      </c>
      <c r="K1118" s="177">
        <v>25</v>
      </c>
      <c r="L1118" s="178">
        <v>26</v>
      </c>
      <c r="M1118" s="172">
        <v>106</v>
      </c>
      <c r="N1118" s="177">
        <v>59</v>
      </c>
      <c r="O1118" s="177">
        <v>24</v>
      </c>
      <c r="P1118" s="178">
        <v>23</v>
      </c>
    </row>
    <row r="1119" spans="1:16" x14ac:dyDescent="0.3">
      <c r="A1119" s="211">
        <v>15</v>
      </c>
      <c r="B1119" s="176" t="s">
        <v>304</v>
      </c>
      <c r="C1119" s="176">
        <v>15832</v>
      </c>
      <c r="D1119" s="176" t="s">
        <v>416</v>
      </c>
      <c r="E1119" s="172">
        <v>101</v>
      </c>
      <c r="F1119" s="177">
        <v>61</v>
      </c>
      <c r="G1119" s="177">
        <v>8</v>
      </c>
      <c r="H1119" s="178">
        <v>32</v>
      </c>
      <c r="I1119" s="172">
        <v>142</v>
      </c>
      <c r="J1119" s="177">
        <v>94</v>
      </c>
      <c r="K1119" s="177">
        <v>9</v>
      </c>
      <c r="L1119" s="178">
        <v>39</v>
      </c>
      <c r="M1119" s="172">
        <v>101</v>
      </c>
      <c r="N1119" s="177">
        <v>57</v>
      </c>
      <c r="O1119" s="177">
        <v>9</v>
      </c>
      <c r="P1119" s="178">
        <v>35</v>
      </c>
    </row>
    <row r="1120" spans="1:16" x14ac:dyDescent="0.3">
      <c r="A1120" s="210">
        <v>15</v>
      </c>
      <c r="B1120" s="176" t="s">
        <v>304</v>
      </c>
      <c r="C1120" s="176">
        <v>15879</v>
      </c>
      <c r="D1120" s="176" t="s">
        <v>422</v>
      </c>
      <c r="E1120" s="172">
        <v>107</v>
      </c>
      <c r="F1120" s="177">
        <v>61</v>
      </c>
      <c r="G1120" s="177">
        <v>14</v>
      </c>
      <c r="H1120" s="178">
        <v>32</v>
      </c>
      <c r="I1120" s="172">
        <v>146</v>
      </c>
      <c r="J1120" s="177">
        <v>100</v>
      </c>
      <c r="K1120" s="177">
        <v>14</v>
      </c>
      <c r="L1120" s="178">
        <v>32</v>
      </c>
      <c r="M1120" s="172">
        <v>100</v>
      </c>
      <c r="N1120" s="177">
        <v>60</v>
      </c>
      <c r="O1120" s="177">
        <v>9</v>
      </c>
      <c r="P1120" s="178">
        <v>31</v>
      </c>
    </row>
    <row r="1121" spans="1:16" x14ac:dyDescent="0.3">
      <c r="A1121" s="210">
        <v>94</v>
      </c>
      <c r="B1121" s="176" t="s">
        <v>1141</v>
      </c>
      <c r="C1121" s="176">
        <v>94884</v>
      </c>
      <c r="D1121" s="175" t="s">
        <v>247</v>
      </c>
      <c r="E1121" s="172">
        <v>89</v>
      </c>
      <c r="F1121" s="177">
        <v>10</v>
      </c>
      <c r="G1121" s="177">
        <v>72</v>
      </c>
      <c r="H1121" s="178">
        <v>7</v>
      </c>
      <c r="I1121" s="172">
        <v>100</v>
      </c>
      <c r="J1121" s="177">
        <v>14</v>
      </c>
      <c r="K1121" s="177">
        <v>77</v>
      </c>
      <c r="L1121" s="178">
        <v>9</v>
      </c>
      <c r="M1121" s="172">
        <v>96</v>
      </c>
      <c r="N1121" s="177">
        <v>13</v>
      </c>
      <c r="O1121" s="177">
        <v>75</v>
      </c>
      <c r="P1121" s="178">
        <v>8</v>
      </c>
    </row>
    <row r="1122" spans="1:16" x14ac:dyDescent="0.3">
      <c r="A1122" s="210">
        <v>15</v>
      </c>
      <c r="B1122" s="176" t="s">
        <v>304</v>
      </c>
      <c r="C1122" s="176">
        <v>15401</v>
      </c>
      <c r="D1122" s="175" t="s">
        <v>349</v>
      </c>
      <c r="E1122" s="172">
        <v>79</v>
      </c>
      <c r="F1122" s="177">
        <v>41</v>
      </c>
      <c r="G1122" s="177">
        <v>4</v>
      </c>
      <c r="H1122" s="178">
        <v>34</v>
      </c>
      <c r="I1122" s="172">
        <v>122</v>
      </c>
      <c r="J1122" s="177">
        <v>69</v>
      </c>
      <c r="K1122" s="177">
        <v>2</v>
      </c>
      <c r="L1122" s="178">
        <v>51</v>
      </c>
      <c r="M1122" s="172">
        <v>88</v>
      </c>
      <c r="N1122" s="177">
        <v>42</v>
      </c>
      <c r="O1122" s="177">
        <v>3</v>
      </c>
      <c r="P1122" s="178">
        <v>43</v>
      </c>
    </row>
    <row r="1123" spans="1:16" x14ac:dyDescent="0.3">
      <c r="A1123" s="210">
        <v>68</v>
      </c>
      <c r="B1123" s="176" t="s">
        <v>918</v>
      </c>
      <c r="C1123" s="176">
        <v>68370</v>
      </c>
      <c r="D1123" s="175" t="s">
        <v>954</v>
      </c>
      <c r="E1123" s="172">
        <v>99</v>
      </c>
      <c r="F1123" s="177">
        <v>41</v>
      </c>
      <c r="G1123" s="177">
        <v>5</v>
      </c>
      <c r="H1123" s="178">
        <v>53</v>
      </c>
      <c r="I1123" s="172">
        <v>94</v>
      </c>
      <c r="J1123" s="177">
        <v>43</v>
      </c>
      <c r="K1123" s="177">
        <v>8</v>
      </c>
      <c r="L1123" s="178">
        <v>43</v>
      </c>
      <c r="M1123" s="172">
        <v>94</v>
      </c>
      <c r="N1123" s="177">
        <v>42</v>
      </c>
      <c r="O1123" s="177">
        <v>8</v>
      </c>
      <c r="P1123" s="178">
        <v>44</v>
      </c>
    </row>
    <row r="1124" spans="1:16" x14ac:dyDescent="0.3">
      <c r="A1124" s="210">
        <v>15</v>
      </c>
      <c r="B1124" s="176" t="s">
        <v>304</v>
      </c>
      <c r="C1124" s="176">
        <v>15114</v>
      </c>
      <c r="D1124" s="175" t="s">
        <v>314</v>
      </c>
      <c r="E1124" s="172">
        <v>81</v>
      </c>
      <c r="F1124" s="177">
        <v>32</v>
      </c>
      <c r="G1124" s="177">
        <v>30</v>
      </c>
      <c r="H1124" s="178">
        <v>19</v>
      </c>
      <c r="I1124" s="172">
        <v>104</v>
      </c>
      <c r="J1124" s="177">
        <v>33</v>
      </c>
      <c r="K1124" s="177">
        <v>50</v>
      </c>
      <c r="L1124" s="178">
        <v>21</v>
      </c>
      <c r="M1124" s="172">
        <v>88</v>
      </c>
      <c r="N1124" s="177">
        <v>33</v>
      </c>
      <c r="O1124" s="177">
        <v>38</v>
      </c>
      <c r="P1124" s="178">
        <v>17</v>
      </c>
    </row>
    <row r="1125" spans="1:16" x14ac:dyDescent="0.3">
      <c r="A1125" s="210">
        <v>94</v>
      </c>
      <c r="B1125" s="176" t="s">
        <v>1182</v>
      </c>
      <c r="C1125" s="176">
        <v>94885</v>
      </c>
      <c r="D1125" s="175" t="s">
        <v>1182</v>
      </c>
      <c r="E1125" s="172">
        <v>67</v>
      </c>
      <c r="F1125" s="177">
        <v>3</v>
      </c>
      <c r="G1125" s="177">
        <v>63</v>
      </c>
      <c r="H1125" s="178">
        <v>1</v>
      </c>
      <c r="I1125" s="172">
        <v>97</v>
      </c>
      <c r="J1125" s="177">
        <v>3</v>
      </c>
      <c r="K1125" s="177">
        <v>78</v>
      </c>
      <c r="L1125" s="178">
        <v>16</v>
      </c>
      <c r="M1125" s="172">
        <v>90</v>
      </c>
      <c r="N1125" s="177">
        <v>3</v>
      </c>
      <c r="O1125" s="177">
        <v>72</v>
      </c>
      <c r="P1125" s="178">
        <v>15</v>
      </c>
    </row>
    <row r="1126" spans="1:16" x14ac:dyDescent="0.3">
      <c r="A1126" s="210">
        <v>94</v>
      </c>
      <c r="B1126" s="176" t="s">
        <v>1141</v>
      </c>
      <c r="C1126" s="176">
        <v>94883</v>
      </c>
      <c r="D1126" s="175" t="s">
        <v>1144</v>
      </c>
      <c r="E1126" s="172">
        <v>35</v>
      </c>
      <c r="F1126" s="177">
        <v>17</v>
      </c>
      <c r="G1126" s="177">
        <v>18</v>
      </c>
      <c r="H1126" s="178">
        <v>0</v>
      </c>
      <c r="I1126" s="172">
        <v>81</v>
      </c>
      <c r="J1126" s="177">
        <v>19</v>
      </c>
      <c r="K1126" s="177">
        <v>43</v>
      </c>
      <c r="L1126" s="178">
        <v>19</v>
      </c>
      <c r="M1126" s="172">
        <v>81</v>
      </c>
      <c r="N1126" s="177">
        <v>19</v>
      </c>
      <c r="O1126" s="177">
        <v>50</v>
      </c>
      <c r="P1126" s="178">
        <v>12</v>
      </c>
    </row>
    <row r="1127" spans="1:16" x14ac:dyDescent="0.3">
      <c r="A1127" s="210">
        <v>91</v>
      </c>
      <c r="B1127" s="176" t="s">
        <v>1134</v>
      </c>
      <c r="C1127" s="176">
        <v>91669</v>
      </c>
      <c r="D1127" s="175" t="s">
        <v>884</v>
      </c>
      <c r="E1127" s="172">
        <v>85</v>
      </c>
      <c r="F1127" s="177">
        <v>14</v>
      </c>
      <c r="G1127" s="177">
        <v>66</v>
      </c>
      <c r="H1127" s="178">
        <v>5</v>
      </c>
      <c r="I1127" s="172">
        <v>106</v>
      </c>
      <c r="J1127" s="177">
        <v>15</v>
      </c>
      <c r="K1127" s="177">
        <v>71</v>
      </c>
      <c r="L1127" s="178">
        <v>20</v>
      </c>
      <c r="M1127" s="172">
        <v>78</v>
      </c>
      <c r="N1127" s="177">
        <v>14</v>
      </c>
      <c r="O1127" s="177">
        <v>53</v>
      </c>
      <c r="P1127" s="178">
        <v>11</v>
      </c>
    </row>
    <row r="1128" spans="1:16" x14ac:dyDescent="0.3">
      <c r="A1128" s="210">
        <v>91</v>
      </c>
      <c r="B1128" s="176" t="s">
        <v>1134</v>
      </c>
      <c r="C1128" s="176">
        <v>91407</v>
      </c>
      <c r="D1128" s="175" t="s">
        <v>1138</v>
      </c>
      <c r="E1128" s="172">
        <v>59</v>
      </c>
      <c r="F1128" s="177">
        <v>22</v>
      </c>
      <c r="G1128" s="177">
        <v>18</v>
      </c>
      <c r="H1128" s="178">
        <v>19</v>
      </c>
      <c r="I1128" s="172">
        <v>73</v>
      </c>
      <c r="J1128" s="177">
        <v>28</v>
      </c>
      <c r="K1128" s="177">
        <v>16</v>
      </c>
      <c r="L1128" s="178">
        <v>29</v>
      </c>
      <c r="M1128" s="172">
        <v>62</v>
      </c>
      <c r="N1128" s="177">
        <v>22</v>
      </c>
      <c r="O1128" s="177">
        <v>21</v>
      </c>
      <c r="P1128" s="178">
        <v>19</v>
      </c>
    </row>
    <row r="1129" spans="1:16" x14ac:dyDescent="0.3">
      <c r="A1129" s="212">
        <v>91</v>
      </c>
      <c r="B1129" s="182" t="s">
        <v>1134</v>
      </c>
      <c r="C1129" s="182">
        <v>91530</v>
      </c>
      <c r="D1129" s="148" t="s">
        <v>1186</v>
      </c>
      <c r="E1129" s="183">
        <v>33</v>
      </c>
      <c r="F1129" s="186">
        <v>17</v>
      </c>
      <c r="G1129" s="186">
        <v>12</v>
      </c>
      <c r="H1129" s="184">
        <v>4</v>
      </c>
      <c r="I1129" s="183">
        <v>51</v>
      </c>
      <c r="J1129" s="186">
        <v>19</v>
      </c>
      <c r="K1129" s="186">
        <v>12</v>
      </c>
      <c r="L1129" s="184">
        <v>20</v>
      </c>
      <c r="M1129" s="183">
        <v>37</v>
      </c>
      <c r="N1129" s="186">
        <v>18</v>
      </c>
      <c r="O1129" s="186">
        <v>9</v>
      </c>
      <c r="P1129" s="184">
        <v>10</v>
      </c>
    </row>
    <row r="1130" spans="1:16" x14ac:dyDescent="0.3">
      <c r="A1130">
        <v>94</v>
      </c>
    </row>
  </sheetData>
  <sortState xmlns:xlrd2="http://schemas.microsoft.com/office/spreadsheetml/2017/richdata2" ref="A15:P1129">
    <sortCondition descending="1" ref="M15:M1129"/>
  </sortState>
  <mergeCells count="7">
    <mergeCell ref="D2:I4"/>
    <mergeCell ref="J2:K4"/>
    <mergeCell ref="D5:K5"/>
    <mergeCell ref="A11:P11"/>
    <mergeCell ref="E12:H12"/>
    <mergeCell ref="I12:L12"/>
    <mergeCell ref="M12:P12"/>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Resultados generales</vt:lpstr>
      <vt:lpstr>Dependientes sector privado</vt:lpstr>
      <vt:lpstr>Independientes</vt:lpstr>
      <vt:lpstr>Monto de cotización</vt:lpstr>
      <vt:lpstr>Resumen municipal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ANDRYU ENRIQUE MENDOZA BELTRAN</dc:creator>
  <cp:lastModifiedBy>Mateo Grisales Hurtado</cp:lastModifiedBy>
  <cp:lastPrinted>2022-03-14T16:58:55Z</cp:lastPrinted>
  <dcterms:created xsi:type="dcterms:W3CDTF">2020-10-26T16:46:23Z</dcterms:created>
  <dcterms:modified xsi:type="dcterms:W3CDTF">2026-04-23T21:52:37Z</dcterms:modified>
</cp:coreProperties>
</file>