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X:\ÁREA PRESUPUESTO\01. GESTION GASTOS\PRESUPUESTO 2026\INFORMES\Ejecución WEB\"/>
    </mc:Choice>
  </mc:AlternateContent>
  <xr:revisionPtr revIDLastSave="0" documentId="8_{5F4EEB13-A808-4712-9D4D-74845153563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ARZ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P8" i="1" l="1"/>
  <c r="Q15" i="1"/>
  <c r="Q14" i="1"/>
  <c r="P15" i="1"/>
  <c r="P14" i="1"/>
  <c r="Q16" i="1"/>
  <c r="J7" i="1"/>
  <c r="P13" i="1" l="1"/>
  <c r="P7" i="1" l="1"/>
  <c r="Q7" i="1"/>
  <c r="I19" i="1" l="1"/>
  <c r="H19" i="1"/>
  <c r="G19" i="1"/>
  <c r="F19" i="1"/>
  <c r="R7" i="1" l="1"/>
  <c r="J8" i="1"/>
  <c r="K8" i="1" s="1"/>
  <c r="J9" i="1"/>
  <c r="K9" i="1" s="1"/>
  <c r="P9" i="1"/>
  <c r="J10" i="1"/>
  <c r="K10" i="1" s="1"/>
  <c r="P10" i="1"/>
  <c r="J11" i="1"/>
  <c r="K11" i="1" s="1"/>
  <c r="P11" i="1"/>
  <c r="J12" i="1"/>
  <c r="K12" i="1" s="1"/>
  <c r="P12" i="1"/>
  <c r="J13" i="1"/>
  <c r="K13" i="1" s="1"/>
  <c r="J14" i="1"/>
  <c r="K14" i="1" s="1"/>
  <c r="J15" i="1"/>
  <c r="K15" i="1" s="1"/>
  <c r="J16" i="1"/>
  <c r="K16" i="1" s="1"/>
  <c r="P16" i="1"/>
  <c r="J17" i="1"/>
  <c r="K17" i="1" s="1"/>
  <c r="P17" i="1"/>
  <c r="J18" i="1"/>
  <c r="K18" i="1" s="1"/>
  <c r="P18" i="1"/>
  <c r="P19" i="1" l="1"/>
  <c r="K7" i="1"/>
  <c r="K19" i="1" s="1"/>
  <c r="J19" i="1"/>
  <c r="Q18" i="1"/>
  <c r="Q17" i="1"/>
  <c r="Q13" i="1"/>
  <c r="Q12" i="1"/>
  <c r="Q11" i="1"/>
  <c r="Q10" i="1"/>
  <c r="Q9" i="1"/>
  <c r="Q8" i="1"/>
  <c r="R18" i="1"/>
  <c r="R17" i="1"/>
  <c r="R16" i="1"/>
  <c r="R14" i="1"/>
  <c r="R13" i="1"/>
  <c r="R12" i="1"/>
  <c r="R10" i="1"/>
  <c r="R9" i="1"/>
  <c r="R8" i="1"/>
  <c r="R11" i="1" l="1"/>
  <c r="R15" i="1"/>
  <c r="M19" i="1" l="1"/>
  <c r="Q19" i="1" l="1"/>
  <c r="L19" i="1"/>
  <c r="R19" i="1" s="1"/>
  <c r="N19" i="1"/>
  <c r="O19" i="1"/>
</calcChain>
</file>

<file path=xl/sharedStrings.xml><?xml version="1.0" encoding="utf-8"?>
<sst xmlns="http://schemas.openxmlformats.org/spreadsheetml/2006/main" count="95" uniqueCount="60">
  <si>
    <t>TOTALES</t>
  </si>
  <si>
    <t>CSF</t>
  </si>
  <si>
    <t>Nación</t>
  </si>
  <si>
    <t>10</t>
  </si>
  <si>
    <t>(13)=(7)/(5) * 100</t>
  </si>
  <si>
    <t>(12) = (8)-(9)</t>
  </si>
  <si>
    <t>(11) = (7)-(8)</t>
  </si>
  <si>
    <t>(10)</t>
  </si>
  <si>
    <t>(9)</t>
  </si>
  <si>
    <t>(8)</t>
  </si>
  <si>
    <t>(7)</t>
  </si>
  <si>
    <t>(6)=(5)-(7)</t>
  </si>
  <si>
    <t>(5) = (1)+(2)-(3)-(4)</t>
  </si>
  <si>
    <t>(4)</t>
  </si>
  <si>
    <t>(3)</t>
  </si>
  <si>
    <t>(2)</t>
  </si>
  <si>
    <t>(1)</t>
  </si>
  <si>
    <t xml:space="preserve">EJECUCION PRESUPUESTAL </t>
  </si>
  <si>
    <t>CUENTAS POR PAGAR</t>
  </si>
  <si>
    <t xml:space="preserve">RESERVAS PRESUPUESTALES </t>
  </si>
  <si>
    <t>REINTEGROS</t>
  </si>
  <si>
    <t xml:space="preserve">PAGOS </t>
  </si>
  <si>
    <t xml:space="preserve">OBLIGACION </t>
  </si>
  <si>
    <t>COMPROMISOS</t>
  </si>
  <si>
    <t>APR SIN COMPROMETER</t>
  </si>
  <si>
    <t>APR VIGENTE</t>
  </si>
  <si>
    <t>MOD.NEGATIVAS      (-)</t>
  </si>
  <si>
    <t>MOD.POSITIVAS      (+)</t>
  </si>
  <si>
    <t>APRP.INICIAL</t>
  </si>
  <si>
    <t>NOMBRE</t>
  </si>
  <si>
    <t>SITUACION</t>
  </si>
  <si>
    <t>RECURSO</t>
  </si>
  <si>
    <t>FUENTE</t>
  </si>
  <si>
    <t>RUBRO</t>
  </si>
  <si>
    <t>VIGENCIA ACTUAL</t>
  </si>
  <si>
    <t>INFORME ACUMULADO DE EJECUCIÓN DEL PRESUPUESTO</t>
  </si>
  <si>
    <t>131401 - UNIDAD ADMINISTRATIVA ESPECIAL DE GESTIÓN PENSIONAL Y CONTRIBUCIONES PARAFISCALES DE LA PROTECCIÓN SOCIAL</t>
  </si>
  <si>
    <t>A-01-01-01</t>
  </si>
  <si>
    <t>A-01-01-02</t>
  </si>
  <si>
    <t>A-01-01-03</t>
  </si>
  <si>
    <t>A-01-02-01</t>
  </si>
  <si>
    <t>A-01-02-02</t>
  </si>
  <si>
    <t>A-01-02-03</t>
  </si>
  <si>
    <t>A-03-04-02-012</t>
  </si>
  <si>
    <t>A-08-01</t>
  </si>
  <si>
    <t>SALARIO</t>
  </si>
  <si>
    <t>CONTRIBUCIONES INHERENTES A LA NÓMINA</t>
  </si>
  <si>
    <t>REMUNERACIONES NO CONSTITUTIVAS DE FACTOR SALARIAL</t>
  </si>
  <si>
    <t>INCAPACIDADES Y LICENCIAS DE MATERNIDAD Y PATERNIDAD (NO DE PENSIONES)</t>
  </si>
  <si>
    <t>IMPUESTOS</t>
  </si>
  <si>
    <t>APLAZAMIENTOS Y/O BLOQUEOS</t>
  </si>
  <si>
    <t>A-02</t>
  </si>
  <si>
    <t>A-03-02-02</t>
  </si>
  <si>
    <t>A-03-10</t>
  </si>
  <si>
    <t>ADQUISICIÓN DE BIENES  Y SERVICIOS</t>
  </si>
  <si>
    <t>A ORGANIZACIONES INTERNACIONALES</t>
  </si>
  <si>
    <t>SENTENCIAS Y CONCILIACIONES</t>
  </si>
  <si>
    <t>C-1399-1000-3-803001</t>
  </si>
  <si>
    <t>8. ESTABILIDAD MACROECONÓMICA / 1. ADMINISTRACIÓN EFICIENTE DE LOS RECURSOS PÚBLICOS</t>
  </si>
  <si>
    <t>PERÍODO: MARZO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</si>
</sst>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\ * #,##0.00_-;\-&quot;$&quot;\ * #,##0.00_-;_-&quot;$&quot;\ * &quot;-&quot;??_-;_-@_-"/>
    <numFmt numFmtId="164" formatCode="_(&quot;$&quot;\ * #,##0.00_);_(&quot;$&quot;\ * \(#,##0.00\);_(&quot;$&quot;\ * &quot;-&quot;??_);_(@_)"/>
    <numFmt numFmtId="165" formatCode="[$-1240A]&quot;$&quot;\ #,##0.00;\-&quot;$&quot;\ #,##0.00"/>
    <numFmt numFmtId="166" formatCode="0.0%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 Narrow"/>
      <family val="2"/>
    </font>
    <font>
      <b/>
      <sz val="8"/>
      <color theme="1"/>
      <name val="Arial Narrow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8"/>
      <color rgb="FF000000"/>
      <name val="Times New Roman"/>
      <family val="1"/>
    </font>
    <font>
      <sz val="8"/>
      <color rgb="FF000000"/>
      <name val="Times New Roman"/>
      <family val="1"/>
    </font>
    <font>
      <sz val="8"/>
      <color rgb="FF00000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8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" fillId="0" borderId="0"/>
    <xf numFmtId="0" fontId="4" fillId="0" borderId="0"/>
    <xf numFmtId="0" fontId="5" fillId="0" borderId="0"/>
    <xf numFmtId="0" fontId="1" fillId="0" borderId="0"/>
    <xf numFmtId="0" fontId="5" fillId="0" borderId="0"/>
  </cellStyleXfs>
  <cellXfs count="39">
    <xf numFmtId="0" fontId="0" fillId="0" borderId="0" xfId="0"/>
    <xf numFmtId="0" fontId="2" fillId="0" borderId="0" xfId="0" applyFont="1"/>
    <xf numFmtId="10" fontId="2" fillId="0" borderId="0" xfId="2" applyNumberFormat="1" applyFont="1"/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3" fontId="2" fillId="0" borderId="0" xfId="0" applyNumberFormat="1" applyFont="1"/>
    <xf numFmtId="0" fontId="6" fillId="0" borderId="9" xfId="0" applyFont="1" applyBorder="1" applyAlignment="1">
      <alignment vertical="center" wrapText="1" readingOrder="1"/>
    </xf>
    <xf numFmtId="0" fontId="6" fillId="0" borderId="9" xfId="0" applyFont="1" applyBorder="1" applyAlignment="1">
      <alignment horizontal="center" vertical="center" wrapText="1" readingOrder="1"/>
    </xf>
    <xf numFmtId="0" fontId="6" fillId="0" borderId="9" xfId="0" applyFont="1" applyBorder="1" applyAlignment="1">
      <alignment readingOrder="1"/>
    </xf>
    <xf numFmtId="49" fontId="3" fillId="2" borderId="10" xfId="0" applyNumberFormat="1" applyFont="1" applyFill="1" applyBorder="1" applyAlignment="1">
      <alignment horizontal="center" vertical="center" wrapText="1"/>
    </xf>
    <xf numFmtId="165" fontId="7" fillId="0" borderId="1" xfId="0" applyNumberFormat="1" applyFont="1" applyBorder="1" applyAlignment="1">
      <alignment horizontal="right" vertical="center" wrapText="1" readingOrder="1"/>
    </xf>
    <xf numFmtId="44" fontId="6" fillId="0" borderId="9" xfId="0" applyNumberFormat="1" applyFont="1" applyBorder="1" applyAlignment="1">
      <alignment horizontal="center" vertical="center" wrapText="1" readingOrder="1"/>
    </xf>
    <xf numFmtId="44" fontId="2" fillId="0" borderId="0" xfId="0" applyNumberFormat="1" applyFont="1"/>
    <xf numFmtId="0" fontId="7" fillId="0" borderId="1" xfId="0" applyFont="1" applyBorder="1" applyAlignment="1">
      <alignment horizontal="left" vertical="center" wrapText="1" readingOrder="1"/>
    </xf>
    <xf numFmtId="0" fontId="7" fillId="0" borderId="1" xfId="0" applyFont="1" applyBorder="1" applyAlignment="1">
      <alignment vertical="center" wrapText="1" readingOrder="1"/>
    </xf>
    <xf numFmtId="166" fontId="6" fillId="0" borderId="9" xfId="2" applyNumberFormat="1" applyFont="1" applyBorder="1" applyAlignment="1">
      <alignment horizontal="center" vertical="center" wrapText="1" readingOrder="1"/>
    </xf>
    <xf numFmtId="3" fontId="6" fillId="0" borderId="9" xfId="0" applyNumberFormat="1" applyFont="1" applyBorder="1" applyAlignment="1">
      <alignment horizontal="center" vertical="center" wrapText="1" readingOrder="1"/>
    </xf>
    <xf numFmtId="10" fontId="6" fillId="0" borderId="9" xfId="2" applyNumberFormat="1" applyFont="1" applyBorder="1" applyAlignment="1">
      <alignment horizontal="center" vertical="center" wrapText="1" readingOrder="1"/>
    </xf>
    <xf numFmtId="49" fontId="3" fillId="2" borderId="13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3" fontId="2" fillId="0" borderId="1" xfId="1" applyNumberFormat="1" applyFont="1" applyBorder="1" applyAlignment="1">
      <alignment horizontal="center" vertical="center"/>
    </xf>
    <xf numFmtId="10" fontId="2" fillId="0" borderId="1" xfId="2" applyNumberFormat="1" applyFont="1" applyBorder="1" applyAlignment="1">
      <alignment horizontal="center" vertical="center"/>
    </xf>
    <xf numFmtId="164" fontId="3" fillId="0" borderId="1" xfId="1" applyFont="1" applyBorder="1" applyAlignment="1">
      <alignment vertical="center"/>
    </xf>
    <xf numFmtId="10" fontId="3" fillId="0" borderId="1" xfId="2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right" vertical="center" wrapText="1" readingOrder="1"/>
    </xf>
    <xf numFmtId="0" fontId="3" fillId="0" borderId="1" xfId="0" applyFont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6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3" fillId="2" borderId="5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165" fontId="8" fillId="0" borderId="1" xfId="0" applyNumberFormat="1" applyFont="1" applyBorder="1" applyAlignment="1">
      <alignment horizontal="right" vertical="center" wrapText="1" readingOrder="1"/>
    </xf>
  </cellXfs>
  <cellStyles count="8">
    <cellStyle name="Moneda" xfId="1" builtinId="4"/>
    <cellStyle name="Normal" xfId="0" builtinId="0"/>
    <cellStyle name="Normal 10" xfId="4" xr:uid="{00000000-0005-0000-0000-000003000000}"/>
    <cellStyle name="Normal 2" xfId="5" xr:uid="{00000000-0005-0000-0000-000004000000}"/>
    <cellStyle name="Normal 2 2" xfId="3" xr:uid="{00000000-0005-0000-0000-000005000000}"/>
    <cellStyle name="Normal 2_Enero 2014" xfId="6" xr:uid="{00000000-0005-0000-0000-000006000000}"/>
    <cellStyle name="Normal 3" xfId="7" xr:uid="{00000000-0005-0000-0000-000007000000}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0"/>
  <sheetViews>
    <sheetView tabSelected="1" topLeftCell="G1" zoomScaleNormal="100" workbookViewId="0">
      <selection activeCell="M19" sqref="M19"/>
    </sheetView>
  </sheetViews>
  <sheetFormatPr baseColWidth="10" defaultColWidth="11.42578125" defaultRowHeight="12.75" x14ac:dyDescent="0.25"/>
  <cols>
    <col min="1" max="1" width="19.7109375" style="1" customWidth="1"/>
    <col min="2" max="2" width="6.28515625" style="1" bestFit="1" customWidth="1"/>
    <col min="3" max="3" width="7.7109375" style="1" bestFit="1" customWidth="1"/>
    <col min="4" max="4" width="8.42578125" style="1" bestFit="1" customWidth="1"/>
    <col min="5" max="5" width="40.85546875" style="1" customWidth="1"/>
    <col min="6" max="6" width="15.7109375" style="1" customWidth="1"/>
    <col min="7" max="7" width="14.140625" style="1" customWidth="1"/>
    <col min="8" max="8" width="14.85546875" style="1" customWidth="1"/>
    <col min="9" max="9" width="15.140625" style="1" bestFit="1" customWidth="1"/>
    <col min="10" max="10" width="16.7109375" style="1" customWidth="1"/>
    <col min="11" max="11" width="16" style="1" customWidth="1"/>
    <col min="12" max="12" width="17" style="1" bestFit="1" customWidth="1"/>
    <col min="13" max="13" width="15.140625" style="1" bestFit="1" customWidth="1"/>
    <col min="14" max="14" width="16.140625" style="1" customWidth="1"/>
    <col min="15" max="15" width="9.7109375" style="1" bestFit="1" customWidth="1"/>
    <col min="16" max="16" width="14" style="1" bestFit="1" customWidth="1"/>
    <col min="17" max="17" width="13.28515625" style="1" bestFit="1" customWidth="1"/>
    <col min="18" max="18" width="11.7109375" style="1" bestFit="1" customWidth="1"/>
    <col min="19" max="16384" width="11.42578125" style="1"/>
  </cols>
  <sheetData>
    <row r="1" spans="1:18" x14ac:dyDescent="0.25">
      <c r="A1" s="26" t="s">
        <v>36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</row>
    <row r="2" spans="1:18" x14ac:dyDescent="0.25">
      <c r="A2" s="28" t="s">
        <v>35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</row>
    <row r="3" spans="1:18" x14ac:dyDescent="0.25">
      <c r="A3" s="28" t="s">
        <v>34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</row>
    <row r="4" spans="1:18" ht="13.5" thickBot="1" x14ac:dyDescent="0.3">
      <c r="A4" s="30" t="s">
        <v>59</v>
      </c>
      <c r="B4" s="31"/>
      <c r="C4" s="31"/>
      <c r="D4" s="31"/>
      <c r="E4" s="31"/>
    </row>
    <row r="5" spans="1:18" ht="25.5" x14ac:dyDescent="0.25">
      <c r="A5" s="32" t="s">
        <v>33</v>
      </c>
      <c r="B5" s="34" t="s">
        <v>32</v>
      </c>
      <c r="C5" s="34" t="s">
        <v>31</v>
      </c>
      <c r="D5" s="36" t="s">
        <v>30</v>
      </c>
      <c r="E5" s="34" t="s">
        <v>29</v>
      </c>
      <c r="F5" s="4" t="s">
        <v>28</v>
      </c>
      <c r="G5" s="4" t="s">
        <v>27</v>
      </c>
      <c r="H5" s="4" t="s">
        <v>26</v>
      </c>
      <c r="I5" s="4" t="s">
        <v>50</v>
      </c>
      <c r="J5" s="4" t="s">
        <v>25</v>
      </c>
      <c r="K5" s="4" t="s">
        <v>24</v>
      </c>
      <c r="L5" s="4" t="s">
        <v>23</v>
      </c>
      <c r="M5" s="4" t="s">
        <v>22</v>
      </c>
      <c r="N5" s="4" t="s">
        <v>21</v>
      </c>
      <c r="O5" s="4" t="s">
        <v>20</v>
      </c>
      <c r="P5" s="4" t="s">
        <v>19</v>
      </c>
      <c r="Q5" s="4" t="s">
        <v>18</v>
      </c>
      <c r="R5" s="3" t="s">
        <v>17</v>
      </c>
    </row>
    <row r="6" spans="1:18" ht="15.75" customHeight="1" x14ac:dyDescent="0.25">
      <c r="A6" s="33"/>
      <c r="B6" s="35"/>
      <c r="C6" s="35"/>
      <c r="D6" s="37"/>
      <c r="E6" s="35"/>
      <c r="F6" s="9" t="s">
        <v>16</v>
      </c>
      <c r="G6" s="9" t="s">
        <v>15</v>
      </c>
      <c r="H6" s="9" t="s">
        <v>14</v>
      </c>
      <c r="I6" s="9" t="s">
        <v>13</v>
      </c>
      <c r="J6" s="9" t="s">
        <v>12</v>
      </c>
      <c r="K6" s="9" t="s">
        <v>11</v>
      </c>
      <c r="L6" s="9" t="s">
        <v>10</v>
      </c>
      <c r="M6" s="9" t="s">
        <v>9</v>
      </c>
      <c r="N6" s="9" t="s">
        <v>8</v>
      </c>
      <c r="O6" s="9" t="s">
        <v>7</v>
      </c>
      <c r="P6" s="9" t="s">
        <v>6</v>
      </c>
      <c r="Q6" s="9" t="s">
        <v>5</v>
      </c>
      <c r="R6" s="18" t="s">
        <v>4</v>
      </c>
    </row>
    <row r="7" spans="1:18" ht="23.25" customHeight="1" x14ac:dyDescent="0.25">
      <c r="A7" s="14" t="s">
        <v>37</v>
      </c>
      <c r="B7" s="19" t="s">
        <v>2</v>
      </c>
      <c r="C7" s="19" t="s">
        <v>3</v>
      </c>
      <c r="D7" s="19" t="s">
        <v>1</v>
      </c>
      <c r="E7" s="13" t="s">
        <v>45</v>
      </c>
      <c r="F7" s="10">
        <v>100657000000</v>
      </c>
      <c r="G7" s="10">
        <v>0</v>
      </c>
      <c r="H7" s="10">
        <v>0</v>
      </c>
      <c r="I7" s="10"/>
      <c r="J7" s="10">
        <f>+F7+G7-H7-I7</f>
        <v>100657000000</v>
      </c>
      <c r="K7" s="10">
        <f>+J7-L7</f>
        <v>83964327745</v>
      </c>
      <c r="L7" s="38">
        <v>16692672255</v>
      </c>
      <c r="M7" s="38">
        <v>16692672255</v>
      </c>
      <c r="N7" s="24">
        <v>16692672255</v>
      </c>
      <c r="O7" s="20">
        <v>0</v>
      </c>
      <c r="P7" s="20">
        <f>+L7-M7</f>
        <v>0</v>
      </c>
      <c r="Q7" s="20">
        <f t="shared" ref="Q7:Q18" si="0">+M7-N7</f>
        <v>0</v>
      </c>
      <c r="R7" s="21">
        <f t="shared" ref="R7:R18" si="1">+L7/J7</f>
        <v>0.16583717232780631</v>
      </c>
    </row>
    <row r="8" spans="1:18" ht="23.25" customHeight="1" x14ac:dyDescent="0.25">
      <c r="A8" s="14" t="s">
        <v>38</v>
      </c>
      <c r="B8" s="19" t="s">
        <v>2</v>
      </c>
      <c r="C8" s="19" t="s">
        <v>3</v>
      </c>
      <c r="D8" s="19" t="s">
        <v>1</v>
      </c>
      <c r="E8" s="13" t="s">
        <v>46</v>
      </c>
      <c r="F8" s="10">
        <v>36694000000</v>
      </c>
      <c r="G8" s="10">
        <v>0</v>
      </c>
      <c r="H8" s="10">
        <v>0</v>
      </c>
      <c r="I8" s="10"/>
      <c r="J8" s="10">
        <f t="shared" ref="J8:J18" si="2">+F8+G8-H8-I8</f>
        <v>36694000000</v>
      </c>
      <c r="K8" s="10">
        <f t="shared" ref="K8:K18" si="3">+J8-L8</f>
        <v>29855246487</v>
      </c>
      <c r="L8" s="38">
        <v>6838753513</v>
      </c>
      <c r="M8" s="38">
        <v>6838753513</v>
      </c>
      <c r="N8" s="24">
        <v>6838753513</v>
      </c>
      <c r="O8" s="20">
        <v>0</v>
      </c>
      <c r="P8" s="20">
        <f>+L8-M8</f>
        <v>0</v>
      </c>
      <c r="Q8" s="20">
        <f t="shared" si="0"/>
        <v>0</v>
      </c>
      <c r="R8" s="21">
        <f t="shared" si="1"/>
        <v>0.18637252719790701</v>
      </c>
    </row>
    <row r="9" spans="1:18" ht="23.25" customHeight="1" x14ac:dyDescent="0.25">
      <c r="A9" s="14" t="s">
        <v>39</v>
      </c>
      <c r="B9" s="19" t="s">
        <v>2</v>
      </c>
      <c r="C9" s="19" t="s">
        <v>3</v>
      </c>
      <c r="D9" s="19" t="s">
        <v>1</v>
      </c>
      <c r="E9" s="13" t="s">
        <v>47</v>
      </c>
      <c r="F9" s="10">
        <v>7422000000</v>
      </c>
      <c r="G9" s="10">
        <v>0</v>
      </c>
      <c r="H9" s="10">
        <v>0</v>
      </c>
      <c r="I9" s="10"/>
      <c r="J9" s="10">
        <f t="shared" si="2"/>
        <v>7422000000</v>
      </c>
      <c r="K9" s="10">
        <f t="shared" si="3"/>
        <v>6037009264</v>
      </c>
      <c r="L9" s="38">
        <v>1384990736</v>
      </c>
      <c r="M9" s="38">
        <v>1384990736</v>
      </c>
      <c r="N9" s="24">
        <v>1384990736</v>
      </c>
      <c r="O9" s="20">
        <v>0</v>
      </c>
      <c r="P9" s="20">
        <f t="shared" ref="P9:P18" si="4">+L9-M9</f>
        <v>0</v>
      </c>
      <c r="Q9" s="20">
        <f t="shared" si="0"/>
        <v>0</v>
      </c>
      <c r="R9" s="21">
        <f t="shared" si="1"/>
        <v>0.18660613527351119</v>
      </c>
    </row>
    <row r="10" spans="1:18" ht="23.25" customHeight="1" x14ac:dyDescent="0.25">
      <c r="A10" s="14" t="s">
        <v>40</v>
      </c>
      <c r="B10" s="19" t="s">
        <v>2</v>
      </c>
      <c r="C10" s="19" t="s">
        <v>3</v>
      </c>
      <c r="D10" s="19" t="s">
        <v>1</v>
      </c>
      <c r="E10" s="13" t="s">
        <v>45</v>
      </c>
      <c r="F10" s="10">
        <v>7586000000</v>
      </c>
      <c r="G10" s="10">
        <v>0</v>
      </c>
      <c r="H10" s="10">
        <v>0</v>
      </c>
      <c r="I10" s="10"/>
      <c r="J10" s="10">
        <f t="shared" si="2"/>
        <v>7586000000</v>
      </c>
      <c r="K10" s="10">
        <f t="shared" si="3"/>
        <v>6814346053</v>
      </c>
      <c r="L10" s="38">
        <v>771653947</v>
      </c>
      <c r="M10" s="38">
        <v>771653947</v>
      </c>
      <c r="N10" s="24">
        <v>771653947</v>
      </c>
      <c r="O10" s="20">
        <v>0</v>
      </c>
      <c r="P10" s="20">
        <f t="shared" si="4"/>
        <v>0</v>
      </c>
      <c r="Q10" s="20">
        <f t="shared" si="0"/>
        <v>0</v>
      </c>
      <c r="R10" s="21">
        <f t="shared" si="1"/>
        <v>0.10172079448984972</v>
      </c>
    </row>
    <row r="11" spans="1:18" ht="23.25" customHeight="1" x14ac:dyDescent="0.25">
      <c r="A11" s="14" t="s">
        <v>41</v>
      </c>
      <c r="B11" s="19" t="s">
        <v>2</v>
      </c>
      <c r="C11" s="19" t="s">
        <v>3</v>
      </c>
      <c r="D11" s="19" t="s">
        <v>1</v>
      </c>
      <c r="E11" s="13" t="s">
        <v>46</v>
      </c>
      <c r="F11" s="10">
        <v>2758000000</v>
      </c>
      <c r="G11" s="10">
        <v>0</v>
      </c>
      <c r="H11" s="10">
        <v>0</v>
      </c>
      <c r="I11" s="10"/>
      <c r="J11" s="10">
        <f t="shared" si="2"/>
        <v>2758000000</v>
      </c>
      <c r="K11" s="10">
        <f t="shared" si="3"/>
        <v>2461109904</v>
      </c>
      <c r="L11" s="38">
        <v>296890096</v>
      </c>
      <c r="M11" s="38">
        <v>296890096</v>
      </c>
      <c r="N11" s="24">
        <v>296890096</v>
      </c>
      <c r="O11" s="20">
        <v>0</v>
      </c>
      <c r="P11" s="20">
        <f t="shared" si="4"/>
        <v>0</v>
      </c>
      <c r="Q11" s="20">
        <f t="shared" si="0"/>
        <v>0</v>
      </c>
      <c r="R11" s="21">
        <f t="shared" si="1"/>
        <v>0.10764688034807832</v>
      </c>
    </row>
    <row r="12" spans="1:18" ht="23.25" customHeight="1" x14ac:dyDescent="0.25">
      <c r="A12" s="14" t="s">
        <v>42</v>
      </c>
      <c r="B12" s="19" t="s">
        <v>2</v>
      </c>
      <c r="C12" s="19" t="s">
        <v>3</v>
      </c>
      <c r="D12" s="19" t="s">
        <v>1</v>
      </c>
      <c r="E12" s="13" t="s">
        <v>47</v>
      </c>
      <c r="F12" s="10">
        <v>591000000</v>
      </c>
      <c r="G12" s="10">
        <v>0</v>
      </c>
      <c r="H12" s="10">
        <v>0</v>
      </c>
      <c r="I12" s="10"/>
      <c r="J12" s="10">
        <f t="shared" si="2"/>
        <v>591000000</v>
      </c>
      <c r="K12" s="10">
        <f t="shared" si="3"/>
        <v>549418430</v>
      </c>
      <c r="L12" s="38">
        <v>41581570</v>
      </c>
      <c r="M12" s="38">
        <v>41581570</v>
      </c>
      <c r="N12" s="24">
        <v>41581570</v>
      </c>
      <c r="O12" s="20">
        <v>0</v>
      </c>
      <c r="P12" s="20">
        <f t="shared" si="4"/>
        <v>0</v>
      </c>
      <c r="Q12" s="20">
        <f t="shared" si="0"/>
        <v>0</v>
      </c>
      <c r="R12" s="21">
        <f t="shared" si="1"/>
        <v>7.0357986463620986E-2</v>
      </c>
    </row>
    <row r="13" spans="1:18" ht="23.25" customHeight="1" x14ac:dyDescent="0.25">
      <c r="A13" s="14" t="s">
        <v>51</v>
      </c>
      <c r="B13" s="19" t="s">
        <v>2</v>
      </c>
      <c r="C13" s="19" t="s">
        <v>3</v>
      </c>
      <c r="D13" s="19" t="s">
        <v>1</v>
      </c>
      <c r="E13" s="13" t="s">
        <v>54</v>
      </c>
      <c r="F13" s="10">
        <v>82174000000</v>
      </c>
      <c r="G13" s="10">
        <v>0</v>
      </c>
      <c r="H13" s="10">
        <v>0</v>
      </c>
      <c r="I13" s="10"/>
      <c r="J13" s="10">
        <f t="shared" si="2"/>
        <v>82174000000</v>
      </c>
      <c r="K13" s="10">
        <f t="shared" si="3"/>
        <v>20387610252.360001</v>
      </c>
      <c r="L13" s="38">
        <v>61786389747.639999</v>
      </c>
      <c r="M13" s="38">
        <v>14293145671.690001</v>
      </c>
      <c r="N13" s="24">
        <v>13678621301.77</v>
      </c>
      <c r="O13" s="20">
        <v>0</v>
      </c>
      <c r="P13" s="20">
        <f>+L13-M13</f>
        <v>47493244075.949997</v>
      </c>
      <c r="Q13" s="20">
        <f t="shared" si="0"/>
        <v>614524369.92000008</v>
      </c>
      <c r="R13" s="21">
        <f t="shared" si="1"/>
        <v>0.75189706899554598</v>
      </c>
    </row>
    <row r="14" spans="1:18" ht="23.25" customHeight="1" x14ac:dyDescent="0.25">
      <c r="A14" s="14" t="s">
        <v>52</v>
      </c>
      <c r="B14" s="19" t="s">
        <v>2</v>
      </c>
      <c r="C14" s="19" t="s">
        <v>3</v>
      </c>
      <c r="D14" s="19" t="s">
        <v>1</v>
      </c>
      <c r="E14" s="13" t="s">
        <v>55</v>
      </c>
      <c r="F14" s="10">
        <v>27000000</v>
      </c>
      <c r="G14" s="10">
        <v>0</v>
      </c>
      <c r="H14" s="10">
        <v>0</v>
      </c>
      <c r="I14" s="10"/>
      <c r="J14" s="10">
        <f t="shared" si="2"/>
        <v>27000000</v>
      </c>
      <c r="K14" s="10">
        <f t="shared" si="3"/>
        <v>8000000</v>
      </c>
      <c r="L14" s="38">
        <v>19000000</v>
      </c>
      <c r="M14" s="38">
        <v>18503350</v>
      </c>
      <c r="N14" s="24">
        <v>18503350</v>
      </c>
      <c r="O14" s="20">
        <v>0</v>
      </c>
      <c r="P14" s="20">
        <f t="shared" ref="P14:P15" si="5">+L14-M14</f>
        <v>496650</v>
      </c>
      <c r="Q14" s="20">
        <f t="shared" si="0"/>
        <v>0</v>
      </c>
      <c r="R14" s="21">
        <f t="shared" si="1"/>
        <v>0.70370370370370372</v>
      </c>
    </row>
    <row r="15" spans="1:18" ht="23.25" customHeight="1" x14ac:dyDescent="0.25">
      <c r="A15" s="14" t="s">
        <v>43</v>
      </c>
      <c r="B15" s="19" t="s">
        <v>2</v>
      </c>
      <c r="C15" s="19" t="s">
        <v>3</v>
      </c>
      <c r="D15" s="19" t="s">
        <v>1</v>
      </c>
      <c r="E15" s="13" t="s">
        <v>48</v>
      </c>
      <c r="F15" s="10">
        <v>509000000</v>
      </c>
      <c r="G15" s="10">
        <v>0</v>
      </c>
      <c r="H15" s="10">
        <v>0</v>
      </c>
      <c r="I15" s="10"/>
      <c r="J15" s="10">
        <f t="shared" si="2"/>
        <v>509000000</v>
      </c>
      <c r="K15" s="10">
        <f t="shared" si="3"/>
        <v>329029080</v>
      </c>
      <c r="L15" s="38">
        <v>179970920</v>
      </c>
      <c r="M15" s="38">
        <v>179970920</v>
      </c>
      <c r="N15" s="24">
        <v>179970920</v>
      </c>
      <c r="O15" s="20">
        <v>0</v>
      </c>
      <c r="P15" s="20">
        <f t="shared" si="5"/>
        <v>0</v>
      </c>
      <c r="Q15" s="20">
        <f t="shared" si="0"/>
        <v>0</v>
      </c>
      <c r="R15" s="21">
        <f t="shared" si="1"/>
        <v>0.35357744597249507</v>
      </c>
    </row>
    <row r="16" spans="1:18" ht="23.25" customHeight="1" x14ac:dyDescent="0.25">
      <c r="A16" s="14" t="s">
        <v>53</v>
      </c>
      <c r="B16" s="19" t="s">
        <v>2</v>
      </c>
      <c r="C16" s="19" t="s">
        <v>3</v>
      </c>
      <c r="D16" s="19" t="s">
        <v>1</v>
      </c>
      <c r="E16" s="13" t="s">
        <v>56</v>
      </c>
      <c r="F16" s="10">
        <v>6000000000</v>
      </c>
      <c r="G16" s="10">
        <v>0</v>
      </c>
      <c r="H16" s="10">
        <v>0</v>
      </c>
      <c r="I16" s="10"/>
      <c r="J16" s="10">
        <f t="shared" si="2"/>
        <v>6000000000</v>
      </c>
      <c r="K16" s="10">
        <f t="shared" si="3"/>
        <v>3235762005.71</v>
      </c>
      <c r="L16" s="38">
        <v>2764237994.29</v>
      </c>
      <c r="M16" s="38">
        <v>1451257062.6400001</v>
      </c>
      <c r="N16" s="24">
        <v>1448801819.8199999</v>
      </c>
      <c r="O16" s="20">
        <v>0</v>
      </c>
      <c r="P16" s="20">
        <f t="shared" si="4"/>
        <v>1312980931.6499999</v>
      </c>
      <c r="Q16" s="20">
        <f>+M16-N16</f>
        <v>2455242.8200001717</v>
      </c>
      <c r="R16" s="21">
        <f t="shared" si="1"/>
        <v>0.46070633238166664</v>
      </c>
    </row>
    <row r="17" spans="1:18" ht="23.25" customHeight="1" x14ac:dyDescent="0.25">
      <c r="A17" s="14" t="s">
        <v>44</v>
      </c>
      <c r="B17" s="19" t="s">
        <v>2</v>
      </c>
      <c r="C17" s="19" t="s">
        <v>3</v>
      </c>
      <c r="D17" s="19" t="s">
        <v>1</v>
      </c>
      <c r="E17" s="13" t="s">
        <v>49</v>
      </c>
      <c r="F17" s="10">
        <v>21000000</v>
      </c>
      <c r="G17" s="10">
        <v>0</v>
      </c>
      <c r="H17" s="10">
        <v>0</v>
      </c>
      <c r="I17" s="10"/>
      <c r="J17" s="10">
        <f t="shared" si="2"/>
        <v>21000000</v>
      </c>
      <c r="K17" s="10">
        <f t="shared" si="3"/>
        <v>20068500</v>
      </c>
      <c r="L17" s="38">
        <v>931500</v>
      </c>
      <c r="M17" s="38">
        <v>931500</v>
      </c>
      <c r="N17" s="24">
        <v>931500</v>
      </c>
      <c r="O17" s="20">
        <v>0</v>
      </c>
      <c r="P17" s="20">
        <f t="shared" si="4"/>
        <v>0</v>
      </c>
      <c r="Q17" s="20">
        <f t="shared" si="0"/>
        <v>0</v>
      </c>
      <c r="R17" s="21">
        <f t="shared" si="1"/>
        <v>4.4357142857142859E-2</v>
      </c>
    </row>
    <row r="18" spans="1:18" ht="36.75" customHeight="1" x14ac:dyDescent="0.25">
      <c r="A18" s="14" t="s">
        <v>57</v>
      </c>
      <c r="B18" s="19" t="s">
        <v>2</v>
      </c>
      <c r="C18" s="19">
        <v>10</v>
      </c>
      <c r="D18" s="19" t="s">
        <v>1</v>
      </c>
      <c r="E18" s="13" t="s">
        <v>58</v>
      </c>
      <c r="F18" s="10">
        <v>4784056802</v>
      </c>
      <c r="G18" s="10">
        <v>0</v>
      </c>
      <c r="H18" s="10">
        <v>0</v>
      </c>
      <c r="I18" s="10"/>
      <c r="J18" s="10">
        <f t="shared" si="2"/>
        <v>4784056802</v>
      </c>
      <c r="K18" s="10">
        <f t="shared" si="3"/>
        <v>2928934865.2200003</v>
      </c>
      <c r="L18" s="38">
        <v>1855121936.78</v>
      </c>
      <c r="M18" s="38">
        <v>335933817.94</v>
      </c>
      <c r="N18" s="24">
        <v>335933817.94</v>
      </c>
      <c r="O18" s="20">
        <v>0</v>
      </c>
      <c r="P18" s="20">
        <f t="shared" si="4"/>
        <v>1519188118.8399999</v>
      </c>
      <c r="Q18" s="20">
        <f t="shared" si="0"/>
        <v>0</v>
      </c>
      <c r="R18" s="21">
        <f t="shared" si="1"/>
        <v>0.38777172043702668</v>
      </c>
    </row>
    <row r="19" spans="1:18" ht="27.75" customHeight="1" x14ac:dyDescent="0.25">
      <c r="A19" s="25" t="s">
        <v>0</v>
      </c>
      <c r="B19" s="25"/>
      <c r="C19" s="25"/>
      <c r="D19" s="25"/>
      <c r="E19" s="25"/>
      <c r="F19" s="22">
        <f t="shared" ref="F19:Q19" si="6">SUM(F7:F18)</f>
        <v>249223056802</v>
      </c>
      <c r="G19" s="22">
        <f t="shared" si="6"/>
        <v>0</v>
      </c>
      <c r="H19" s="22">
        <f t="shared" si="6"/>
        <v>0</v>
      </c>
      <c r="I19" s="22">
        <f t="shared" si="6"/>
        <v>0</v>
      </c>
      <c r="J19" s="22">
        <f t="shared" si="6"/>
        <v>249223056802</v>
      </c>
      <c r="K19" s="22">
        <f t="shared" si="6"/>
        <v>156590862586.28998</v>
      </c>
      <c r="L19" s="22">
        <f t="shared" si="6"/>
        <v>92632194215.709991</v>
      </c>
      <c r="M19" s="22">
        <f t="shared" si="6"/>
        <v>42306284439.270004</v>
      </c>
      <c r="N19" s="22">
        <f t="shared" si="6"/>
        <v>41689304826.530006</v>
      </c>
      <c r="O19" s="22">
        <f t="shared" si="6"/>
        <v>0</v>
      </c>
      <c r="P19" s="22">
        <f t="shared" si="6"/>
        <v>50325909776.439995</v>
      </c>
      <c r="Q19" s="22">
        <f t="shared" si="6"/>
        <v>616979612.74000025</v>
      </c>
      <c r="R19" s="23">
        <f>+L19/J19</f>
        <v>0.3716838859307604</v>
      </c>
    </row>
    <row r="20" spans="1:18" x14ac:dyDescent="0.25">
      <c r="L20" s="2"/>
      <c r="N20" s="2"/>
    </row>
    <row r="21" spans="1:18" x14ac:dyDescent="0.25">
      <c r="J21" s="12"/>
      <c r="K21" s="12"/>
      <c r="L21" s="5"/>
      <c r="M21" s="5"/>
      <c r="P21" s="12"/>
    </row>
    <row r="22" spans="1:18" x14ac:dyDescent="0.25">
      <c r="D22" s="6"/>
      <c r="E22" s="8"/>
      <c r="F22" s="7"/>
      <c r="G22" s="7"/>
      <c r="H22" s="7"/>
      <c r="I22" s="7"/>
      <c r="J22" s="11"/>
      <c r="K22" s="11"/>
      <c r="L22" s="11"/>
      <c r="M22" s="11"/>
      <c r="N22" s="11"/>
      <c r="O22" s="15"/>
      <c r="P22" s="16"/>
    </row>
    <row r="23" spans="1:18" x14ac:dyDescent="0.25">
      <c r="H23" s="7"/>
      <c r="I23" s="7"/>
      <c r="J23" s="7"/>
      <c r="K23" s="11"/>
      <c r="L23" s="11"/>
      <c r="M23" s="11"/>
      <c r="N23" s="11"/>
      <c r="O23" s="7"/>
      <c r="P23" s="11"/>
    </row>
    <row r="24" spans="1:18" x14ac:dyDescent="0.25">
      <c r="H24" s="7"/>
      <c r="I24" s="7"/>
      <c r="J24" s="7"/>
      <c r="K24" s="7"/>
      <c r="L24" s="7"/>
      <c r="M24" s="11"/>
      <c r="N24" s="7"/>
      <c r="O24" s="7"/>
      <c r="P24" s="7"/>
    </row>
    <row r="25" spans="1:18" x14ac:dyDescent="0.25">
      <c r="H25" s="7"/>
      <c r="I25" s="7"/>
      <c r="J25" s="7"/>
      <c r="K25" s="11"/>
      <c r="L25" s="7"/>
      <c r="M25" s="7"/>
      <c r="N25" s="7"/>
      <c r="O25" s="7"/>
      <c r="P25" s="17"/>
    </row>
    <row r="26" spans="1:18" x14ac:dyDescent="0.25">
      <c r="H26" s="7"/>
      <c r="I26" s="7"/>
      <c r="J26" s="7"/>
      <c r="K26" s="7"/>
      <c r="L26" s="7"/>
      <c r="M26" s="7"/>
      <c r="N26" s="7"/>
      <c r="O26" s="7"/>
      <c r="P26" s="7"/>
    </row>
    <row r="27" spans="1:18" x14ac:dyDescent="0.25">
      <c r="H27" s="7"/>
      <c r="I27" s="7"/>
      <c r="J27" s="7"/>
      <c r="K27" s="7"/>
      <c r="L27" s="7"/>
      <c r="M27" s="7"/>
      <c r="N27" s="7"/>
      <c r="O27" s="7"/>
      <c r="P27" s="7"/>
    </row>
    <row r="28" spans="1:18" x14ac:dyDescent="0.25">
      <c r="H28" s="7"/>
      <c r="I28" s="7"/>
      <c r="J28" s="7"/>
      <c r="K28" s="7"/>
      <c r="L28" s="7"/>
      <c r="M28" s="7"/>
      <c r="N28" s="7"/>
      <c r="O28" s="7"/>
      <c r="P28" s="7"/>
    </row>
    <row r="29" spans="1:18" x14ac:dyDescent="0.25">
      <c r="H29" s="7"/>
      <c r="I29" s="7"/>
      <c r="J29" s="7"/>
      <c r="K29" s="7"/>
      <c r="L29" s="7"/>
      <c r="M29" s="7"/>
      <c r="N29" s="7"/>
      <c r="O29" s="7"/>
      <c r="P29" s="7"/>
    </row>
    <row r="30" spans="1:18" x14ac:dyDescent="0.25">
      <c r="H30" s="7"/>
      <c r="I30" s="7"/>
      <c r="J30" s="7"/>
      <c r="K30" s="7"/>
      <c r="L30" s="7"/>
      <c r="M30" s="7"/>
      <c r="N30" s="7"/>
      <c r="O30" s="7"/>
      <c r="P30" s="7"/>
    </row>
  </sheetData>
  <mergeCells count="10">
    <mergeCell ref="A19:E19"/>
    <mergeCell ref="A1:R1"/>
    <mergeCell ref="A2:R2"/>
    <mergeCell ref="A3:R3"/>
    <mergeCell ref="A4:E4"/>
    <mergeCell ref="A5:A6"/>
    <mergeCell ref="B5:B6"/>
    <mergeCell ref="C5:C6"/>
    <mergeCell ref="D5:D6"/>
    <mergeCell ref="E5:E6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45" orientation="landscape" r:id="rId1"/>
  <ignoredErrors>
    <ignoredError sqref="F6:R6 C15:C17 C7:C1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MARZO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Edson Ernesto Rojas Bayona</dc:creator>
  <cp:lastModifiedBy>GLORIA PATRICIA MARTINEZ CASTAÑO</cp:lastModifiedBy>
  <cp:lastPrinted>2018-05-03T14:43:44Z</cp:lastPrinted>
  <dcterms:created xsi:type="dcterms:W3CDTF">2018-01-23T20:49:19Z</dcterms:created>
  <dcterms:modified xsi:type="dcterms:W3CDTF">2026-04-01T17:13:52Z</dcterms:modified>
</cp:coreProperties>
</file>