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54A2B797-EEFB-473F-87FA-693BB431ADD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NERO" sheetId="1" r:id="rId1"/>
  </sheets>
  <definedNames>
    <definedName name="_xlnm.Print_Area" localSheetId="0">ENERO!$A$1:$R$15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4" i="1" l="1"/>
  <c r="Q11" i="1"/>
  <c r="Q10" i="1"/>
  <c r="P11" i="1"/>
  <c r="P10" i="1"/>
  <c r="Q12" i="1"/>
  <c r="J3" i="1"/>
  <c r="P9" i="1" l="1"/>
  <c r="P3" i="1" l="1"/>
  <c r="Q3" i="1"/>
  <c r="I15" i="1" l="1"/>
  <c r="H15" i="1"/>
  <c r="G15" i="1"/>
  <c r="F15" i="1"/>
  <c r="R3" i="1" l="1"/>
  <c r="J4" i="1"/>
  <c r="K4" i="1" s="1"/>
  <c r="J5" i="1"/>
  <c r="K5" i="1" s="1"/>
  <c r="P5" i="1"/>
  <c r="J6" i="1"/>
  <c r="K6" i="1" s="1"/>
  <c r="P6" i="1"/>
  <c r="J7" i="1"/>
  <c r="K7" i="1" s="1"/>
  <c r="P7" i="1"/>
  <c r="J8" i="1"/>
  <c r="K8" i="1" s="1"/>
  <c r="P8" i="1"/>
  <c r="J9" i="1"/>
  <c r="K9" i="1" s="1"/>
  <c r="J10" i="1"/>
  <c r="K10" i="1" s="1"/>
  <c r="J11" i="1"/>
  <c r="K11" i="1" s="1"/>
  <c r="J12" i="1"/>
  <c r="K12" i="1" s="1"/>
  <c r="P12" i="1"/>
  <c r="J13" i="1"/>
  <c r="K13" i="1" s="1"/>
  <c r="P13" i="1"/>
  <c r="J14" i="1"/>
  <c r="K14" i="1" s="1"/>
  <c r="P14" i="1"/>
  <c r="P15" i="1" l="1"/>
  <c r="K3" i="1"/>
  <c r="K15" i="1" s="1"/>
  <c r="J15" i="1"/>
  <c r="Q14" i="1"/>
  <c r="Q13" i="1"/>
  <c r="Q9" i="1"/>
  <c r="Q8" i="1"/>
  <c r="Q7" i="1"/>
  <c r="Q6" i="1"/>
  <c r="Q5" i="1"/>
  <c r="Q4" i="1"/>
  <c r="R14" i="1"/>
  <c r="R13" i="1"/>
  <c r="R12" i="1"/>
  <c r="R10" i="1"/>
  <c r="R9" i="1"/>
  <c r="R8" i="1"/>
  <c r="R6" i="1"/>
  <c r="R5" i="1"/>
  <c r="R4" i="1"/>
  <c r="R7" i="1" l="1"/>
  <c r="R11" i="1"/>
  <c r="M15" i="1" l="1"/>
  <c r="Q15" i="1" l="1"/>
  <c r="L15" i="1"/>
  <c r="R15" i="1" s="1"/>
  <c r="N15" i="1"/>
  <c r="O15" i="1"/>
</calcChain>
</file>

<file path=xl/sharedStrings.xml><?xml version="1.0" encoding="utf-8"?>
<sst xmlns="http://schemas.openxmlformats.org/spreadsheetml/2006/main" count="79" uniqueCount="44">
  <si>
    <t>TOTALES</t>
  </si>
  <si>
    <t>CSF</t>
  </si>
  <si>
    <t>Nación</t>
  </si>
  <si>
    <t>10</t>
  </si>
  <si>
    <t>NOMBRE</t>
  </si>
  <si>
    <t>SITUACION</t>
  </si>
  <si>
    <t>RECURSO</t>
  </si>
  <si>
    <t>FUENTE</t>
  </si>
  <si>
    <t>RUBRO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</si>
  <si>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</si>
  <si>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</si>
  <si>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</si>
  <si>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</si>
  <si>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</si>
  <si>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</si>
  <si>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</si>
  <si>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</si>
  <si>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</si>
  <si>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</si>
  <si>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</si>
  <si>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</si>
  <si>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</si>
  <si>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</si>
  <si>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</si>
  <si>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</si>
  <si>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</si>
  <si>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</si>
  <si>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</si>
  <si>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</si>
  <si>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</si>
  <si>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APRP.INICIAL
(1)</t>
  </si>
  <si>
    <t>MOD.POSITIVAS      (+)
(2)</t>
  </si>
  <si>
    <t>MOD.NEGATIVAS      (-)
(3)</t>
  </si>
  <si>
    <t>APLAZAMIENTOS Y/O BLOQUEOS
(4)</t>
  </si>
  <si>
    <t>APR VIGENTE
(5) = (1)+(2)-(3)-(4)</t>
  </si>
  <si>
    <t>APR SIN COMPROMETER
(6)=(5)-(7)</t>
  </si>
  <si>
    <t>COMPROMISOS
(7)</t>
  </si>
  <si>
    <t>OBLIGACION 
(8)</t>
  </si>
  <si>
    <t>PAGOS 
(9)</t>
  </si>
  <si>
    <t>REINTEGROS
(10)</t>
  </si>
  <si>
    <t>RESERVAS PRESUPUESTALES 
(11) = (7)-(8)</t>
  </si>
  <si>
    <t>CUENTAS POR PAGAR
(12) = (8)-(9)</t>
  </si>
  <si>
    <t>EJECUCION PRESUPUESTAL 
(13)=(7)/(5) * 100</t>
  </si>
  <si>
    <t>131401 - UNIDAD ADMINISTRATIVA ESPECIAL DE GESTIÓN PENSIONAL Y CONTRIBUCIONES PARAFISCALES DE LA PROTECCIÓN SOCIAL
INFORME ACUMULADO DE EJECUCIÓN DEL PRESUPUESTO
VIGENCIA ACTUAL
PERÍODO: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</si>
</sst>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[$-1240A]&quot;$&quot;\ #,##0.00;\-&quot;$&quot;\ #,##0.00"/>
    <numFmt numFmtId="166" formatCode="0.0%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b/>
      <sz val="10"/>
      <color theme="1"/>
      <name val="Verdana"/>
      <family val="2"/>
    </font>
    <font>
      <sz val="10"/>
      <color rgb="FF000000"/>
      <name val="Verdana"/>
      <family val="2"/>
    </font>
    <font>
      <sz val="10"/>
      <color theme="1"/>
      <name val="Verdana"/>
      <family val="2"/>
    </font>
    <font>
      <b/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0" fontId="1" fillId="0" borderId="0"/>
    <xf numFmtId="0" fontId="5" fillId="0" borderId="0"/>
  </cellStyleXfs>
  <cellXfs count="28">
    <xf numFmtId="0" fontId="0" fillId="0" borderId="0" xfId="0"/>
    <xf numFmtId="0" fontId="2" fillId="0" borderId="0" xfId="0" applyFont="1"/>
    <xf numFmtId="10" fontId="2" fillId="0" borderId="0" xfId="2" applyNumberFormat="1" applyFont="1"/>
    <xf numFmtId="3" fontId="2" fillId="0" borderId="0" xfId="0" applyNumberFormat="1" applyFont="1"/>
    <xf numFmtId="0" fontId="6" fillId="0" borderId="4" xfId="0" applyFont="1" applyBorder="1" applyAlignment="1">
      <alignment vertical="center" wrapText="1" readingOrder="1"/>
    </xf>
    <xf numFmtId="0" fontId="6" fillId="0" borderId="4" xfId="0" applyFont="1" applyBorder="1" applyAlignment="1">
      <alignment horizontal="center" vertical="center" wrapText="1" readingOrder="1"/>
    </xf>
    <xf numFmtId="0" fontId="6" fillId="0" borderId="4" xfId="0" applyFont="1" applyBorder="1" applyAlignment="1">
      <alignment readingOrder="1"/>
    </xf>
    <xf numFmtId="44" fontId="6" fillId="0" borderId="4" xfId="0" applyNumberFormat="1" applyFont="1" applyBorder="1" applyAlignment="1">
      <alignment horizontal="center" vertical="center" wrapText="1" readingOrder="1"/>
    </xf>
    <xf numFmtId="44" fontId="2" fillId="0" borderId="0" xfId="0" applyNumberFormat="1" applyFont="1"/>
    <xf numFmtId="166" fontId="6" fillId="0" borderId="4" xfId="2" applyNumberFormat="1" applyFont="1" applyBorder="1" applyAlignment="1">
      <alignment horizontal="center" vertical="center" wrapText="1" readingOrder="1"/>
    </xf>
    <xf numFmtId="3" fontId="6" fillId="0" borderId="4" xfId="0" applyNumberFormat="1" applyFont="1" applyBorder="1" applyAlignment="1">
      <alignment horizontal="center" vertical="center" wrapText="1" readingOrder="1"/>
    </xf>
    <xf numFmtId="10" fontId="6" fillId="0" borderId="4" xfId="2" applyNumberFormat="1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Continuous"/>
    </xf>
    <xf numFmtId="0" fontId="8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 readingOrder="1"/>
    </xf>
    <xf numFmtId="165" fontId="8" fillId="0" borderId="1" xfId="0" applyNumberFormat="1" applyFont="1" applyBorder="1" applyAlignment="1">
      <alignment horizontal="right" vertical="center" wrapText="1" readingOrder="1"/>
    </xf>
    <xf numFmtId="3" fontId="9" fillId="0" borderId="1" xfId="1" applyNumberFormat="1" applyFont="1" applyBorder="1" applyAlignment="1">
      <alignment horizontal="center" vertical="center"/>
    </xf>
    <xf numFmtId="10" fontId="9" fillId="0" borderId="1" xfId="2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center"/>
    </xf>
    <xf numFmtId="164" fontId="7" fillId="0" borderId="5" xfId="1" applyFont="1" applyBorder="1" applyAlignment="1">
      <alignment vertical="center"/>
    </xf>
    <xf numFmtId="10" fontId="7" fillId="0" borderId="5" xfId="2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Continuous" wrapText="1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23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fill>
        <patternFill patternType="solid">
          <fgColor indexed="64"/>
          <bgColor theme="6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14" formatCode="0.00%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alignment horizontal="left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alignment horizontal="general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top style="medium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A5FDD52-BF8E-4805-A213-1D796B6FBA54}" name="Tabla1" displayName="Tabla1" ref="A2:R15" totalsRowShown="0" headerRowDxfId="0" dataDxfId="1" headerRowBorderDxfId="21" tableBorderDxfId="22" totalsRowBorderDxfId="20" dataCellStyle="Moneda">
  <autoFilter ref="A2:R15" xr:uid="{5A5FDD52-BF8E-4805-A213-1D796B6FBA54}"/>
  <tableColumns count="18">
    <tableColumn id="1" xr3:uid="{F06EE49D-C667-4E4F-8F08-8BCF2E1E3375}" name="RUBRO" dataDxfId="19"/>
    <tableColumn id="2" xr3:uid="{5D46AD90-0A00-4764-A5FA-89495D276A46}" name="FUENTE" dataDxfId="18"/>
    <tableColumn id="3" xr3:uid="{E3CFDA41-6D3D-4C80-88F0-F8B11CE3EA57}" name="RECURSO" dataDxfId="17"/>
    <tableColumn id="4" xr3:uid="{A9D4A5E5-5A39-4FEA-950E-E96A0832F098}" name="SITUACION" dataDxfId="16"/>
    <tableColumn id="5" xr3:uid="{62FDFE35-FA20-464E-B4A8-CFB1DBC8CDBE}" name="NOMBRE" dataDxfId="15"/>
    <tableColumn id="6" xr3:uid="{69DB33F6-DB05-496E-BC0E-FD829C3394C7}" name="APRP.INICIAL_x000a_(1)" dataDxfId="14"/>
    <tableColumn id="7" xr3:uid="{4CEB7D38-C563-405F-9B95-B3EEE582B604}" name="MOD.POSITIVAS      (+)_x000a_(2)" dataDxfId="13"/>
    <tableColumn id="8" xr3:uid="{415103FA-FAFF-467E-BF53-8F8B645C8884}" name="MOD.NEGATIVAS      (-)_x000a_(3)" dataDxfId="12"/>
    <tableColumn id="9" xr3:uid="{21431BB7-74CF-4402-A66F-4781846360FD}" name="APLAZAMIENTOS Y/O BLOQUEOS_x000a_(4)" dataDxfId="11"/>
    <tableColumn id="10" xr3:uid="{BC36754E-1C2F-43F9-BA25-CA45E656E901}" name="APR VIGENTE_x000a_(5) = (1)+(2)-(3)-(4)" dataDxfId="10"/>
    <tableColumn id="11" xr3:uid="{4B5910A6-AA72-4D4A-8E95-4757B8D05EAB}" name="APR SIN COMPROMETER_x000a_(6)=(5)-(7)" dataDxfId="9"/>
    <tableColumn id="12" xr3:uid="{894074AF-1839-412D-BCA2-B58AD232CA5E}" name="COMPROMISOS_x000a_(7)" dataDxfId="8"/>
    <tableColumn id="13" xr3:uid="{32E9D54F-0D2E-4223-B9AB-96FD04F75ACC}" name="OBLIGACION _x000a_(8)" dataDxfId="7"/>
    <tableColumn id="14" xr3:uid="{C1AB5681-1760-4727-857A-675CD87A2EE1}" name="PAGOS _x000a_(9)" dataDxfId="6"/>
    <tableColumn id="15" xr3:uid="{DA695078-3A45-481E-AD6E-F5EC0173B1CF}" name="REINTEGROS_x000a_(10)" dataDxfId="5" dataCellStyle="Moneda"/>
    <tableColumn id="16" xr3:uid="{A6384DAC-F938-4522-8105-93A9A95CDA8A}" name="RESERVAS PRESUPUESTALES _x000a_(11) = (7)-(8)" dataDxfId="4" dataCellStyle="Moneda"/>
    <tableColumn id="17" xr3:uid="{698B1C65-5FB1-4F4F-B99C-86A6A9646DFD}" name="CUENTAS POR PAGAR_x000a_(12) = (8)-(9)" dataDxfId="3" dataCellStyle="Moneda"/>
    <tableColumn id="18" xr3:uid="{FB2324A5-1BB4-4959-AE59-70D431C4C9B2}" name="EJECUCION PRESUPUESTAL _x000a_(13)=(7)/(5) * 100" dataDxfId="2" dataCellStyle="Porcentaje">
      <calculatedColumnFormula>+L3/J3</calculatedColumnFormula>
    </tableColumn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abSelected="1" zoomScaleNormal="100" workbookViewId="0"/>
  </sheetViews>
  <sheetFormatPr baseColWidth="10" defaultColWidth="11.42578125" defaultRowHeight="12.75" x14ac:dyDescent="0.25"/>
  <cols>
    <col min="1" max="1" width="19.7109375" style="1" customWidth="1"/>
    <col min="2" max="2" width="11" style="1" customWidth="1"/>
    <col min="3" max="3" width="12.7109375" style="1" customWidth="1"/>
    <col min="4" max="4" width="14.5703125" style="1" customWidth="1"/>
    <col min="5" max="5" width="40.85546875" style="1" customWidth="1"/>
    <col min="6" max="6" width="26.28515625" style="1" bestFit="1" customWidth="1"/>
    <col min="7" max="7" width="14.140625" style="1" customWidth="1"/>
    <col min="8" max="8" width="14.85546875" style="1" customWidth="1"/>
    <col min="9" max="9" width="15.42578125" style="1" bestFit="1" customWidth="1"/>
    <col min="10" max="11" width="26.28515625" style="1" bestFit="1" customWidth="1"/>
    <col min="12" max="12" width="30.42578125" style="1" bestFit="1" customWidth="1"/>
    <col min="13" max="13" width="28.85546875" style="1" bestFit="1" customWidth="1"/>
    <col min="14" max="14" width="23.7109375" style="1" bestFit="1" customWidth="1"/>
    <col min="15" max="15" width="10.42578125" style="1" bestFit="1" customWidth="1"/>
    <col min="16" max="16" width="25" style="1" bestFit="1" customWidth="1"/>
    <col min="17" max="17" width="23.85546875" style="1" customWidth="1"/>
    <col min="18" max="18" width="19" style="1" customWidth="1"/>
    <col min="19" max="16384" width="11.42578125" style="1"/>
  </cols>
  <sheetData>
    <row r="1" spans="1:18" ht="67.5" customHeight="1" x14ac:dyDescent="0.25">
      <c r="A1" s="27" t="s">
        <v>43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76.5" x14ac:dyDescent="0.25">
      <c r="A2" s="19" t="s">
        <v>8</v>
      </c>
      <c r="B2" s="20" t="s">
        <v>7</v>
      </c>
      <c r="C2" s="20" t="s">
        <v>6</v>
      </c>
      <c r="D2" s="21" t="s">
        <v>5</v>
      </c>
      <c r="E2" s="20" t="s">
        <v>4</v>
      </c>
      <c r="F2" s="22" t="s">
        <v>30</v>
      </c>
      <c r="G2" s="22" t="s">
        <v>31</v>
      </c>
      <c r="H2" s="22" t="s">
        <v>32</v>
      </c>
      <c r="I2" s="22" t="s">
        <v>33</v>
      </c>
      <c r="J2" s="22" t="s">
        <v>34</v>
      </c>
      <c r="K2" s="22" t="s">
        <v>35</v>
      </c>
      <c r="L2" s="22" t="s">
        <v>36</v>
      </c>
      <c r="M2" s="22" t="s">
        <v>37</v>
      </c>
      <c r="N2" s="22" t="s">
        <v>38</v>
      </c>
      <c r="O2" s="22" t="s">
        <v>39</v>
      </c>
      <c r="P2" s="22" t="s">
        <v>40</v>
      </c>
      <c r="Q2" s="22" t="s">
        <v>41</v>
      </c>
      <c r="R2" s="23" t="s">
        <v>42</v>
      </c>
    </row>
    <row r="3" spans="1:18" ht="23.25" customHeight="1" x14ac:dyDescent="0.25">
      <c r="A3" s="13" t="s">
        <v>9</v>
      </c>
      <c r="B3" s="14" t="s">
        <v>2</v>
      </c>
      <c r="C3" s="14" t="s">
        <v>3</v>
      </c>
      <c r="D3" s="14" t="s">
        <v>1</v>
      </c>
      <c r="E3" s="15" t="s">
        <v>17</v>
      </c>
      <c r="F3" s="16">
        <v>100657000000</v>
      </c>
      <c r="G3" s="16">
        <v>0</v>
      </c>
      <c r="H3" s="16">
        <v>0</v>
      </c>
      <c r="I3" s="16"/>
      <c r="J3" s="16">
        <f>+F3+G3-H3-I3</f>
        <v>100657000000</v>
      </c>
      <c r="K3" s="16">
        <f>+J3-L3</f>
        <v>95799073374</v>
      </c>
      <c r="L3" s="16">
        <v>4857926626</v>
      </c>
      <c r="M3" s="16">
        <v>4857926626</v>
      </c>
      <c r="N3" s="16">
        <v>4857926626</v>
      </c>
      <c r="O3" s="17">
        <v>0</v>
      </c>
      <c r="P3" s="17">
        <f>+L3-M3</f>
        <v>0</v>
      </c>
      <c r="Q3" s="17">
        <f t="shared" ref="Q3:Q14" si="0">+M3-N3</f>
        <v>0</v>
      </c>
      <c r="R3" s="18">
        <f t="shared" ref="R3:R14" si="1">+L3/J3</f>
        <v>4.8262183713005551E-2</v>
      </c>
    </row>
    <row r="4" spans="1:18" ht="23.25" customHeight="1" x14ac:dyDescent="0.25">
      <c r="A4" s="13" t="s">
        <v>10</v>
      </c>
      <c r="B4" s="14" t="s">
        <v>2</v>
      </c>
      <c r="C4" s="14" t="s">
        <v>3</v>
      </c>
      <c r="D4" s="14" t="s">
        <v>1</v>
      </c>
      <c r="E4" s="15" t="s">
        <v>18</v>
      </c>
      <c r="F4" s="16">
        <v>36694000000</v>
      </c>
      <c r="G4" s="16">
        <v>0</v>
      </c>
      <c r="H4" s="16">
        <v>0</v>
      </c>
      <c r="I4" s="16"/>
      <c r="J4" s="16">
        <f t="shared" ref="J4:J14" si="2">+F4+G4-H4-I4</f>
        <v>36694000000</v>
      </c>
      <c r="K4" s="16">
        <f t="shared" ref="K4:K14" si="3">+J4-L4</f>
        <v>34414068155</v>
      </c>
      <c r="L4" s="16">
        <v>2279931845</v>
      </c>
      <c r="M4" s="16">
        <v>2279931845</v>
      </c>
      <c r="N4" s="16">
        <v>2091325115</v>
      </c>
      <c r="O4" s="17">
        <v>0</v>
      </c>
      <c r="P4" s="17">
        <f>+L4-M4</f>
        <v>0</v>
      </c>
      <c r="Q4" s="17">
        <f t="shared" si="0"/>
        <v>188606730</v>
      </c>
      <c r="R4" s="18">
        <f t="shared" si="1"/>
        <v>6.2133641603531915E-2</v>
      </c>
    </row>
    <row r="5" spans="1:18" ht="23.25" customHeight="1" x14ac:dyDescent="0.25">
      <c r="A5" s="13" t="s">
        <v>11</v>
      </c>
      <c r="B5" s="14" t="s">
        <v>2</v>
      </c>
      <c r="C5" s="14" t="s">
        <v>3</v>
      </c>
      <c r="D5" s="14" t="s">
        <v>1</v>
      </c>
      <c r="E5" s="15" t="s">
        <v>19</v>
      </c>
      <c r="F5" s="16">
        <v>7422000000</v>
      </c>
      <c r="G5" s="16">
        <v>0</v>
      </c>
      <c r="H5" s="16">
        <v>0</v>
      </c>
      <c r="I5" s="16"/>
      <c r="J5" s="16">
        <f t="shared" si="2"/>
        <v>7422000000</v>
      </c>
      <c r="K5" s="16">
        <f t="shared" si="3"/>
        <v>7147402657</v>
      </c>
      <c r="L5" s="16">
        <v>274597343</v>
      </c>
      <c r="M5" s="16">
        <v>274597343</v>
      </c>
      <c r="N5" s="16">
        <v>274597343</v>
      </c>
      <c r="O5" s="17">
        <v>0</v>
      </c>
      <c r="P5" s="17">
        <f t="shared" ref="P5:P14" si="4">+L5-M5</f>
        <v>0</v>
      </c>
      <c r="Q5" s="17">
        <f t="shared" si="0"/>
        <v>0</v>
      </c>
      <c r="R5" s="18">
        <f t="shared" si="1"/>
        <v>3.6997755726219349E-2</v>
      </c>
    </row>
    <row r="6" spans="1:18" ht="23.25" customHeight="1" x14ac:dyDescent="0.25">
      <c r="A6" s="13" t="s">
        <v>12</v>
      </c>
      <c r="B6" s="14" t="s">
        <v>2</v>
      </c>
      <c r="C6" s="14" t="s">
        <v>3</v>
      </c>
      <c r="D6" s="14" t="s">
        <v>1</v>
      </c>
      <c r="E6" s="15" t="s">
        <v>17</v>
      </c>
      <c r="F6" s="16">
        <v>7586000000</v>
      </c>
      <c r="G6" s="16">
        <v>0</v>
      </c>
      <c r="H6" s="16">
        <v>0</v>
      </c>
      <c r="I6" s="16"/>
      <c r="J6" s="16">
        <f t="shared" si="2"/>
        <v>7586000000</v>
      </c>
      <c r="K6" s="16">
        <f t="shared" si="3"/>
        <v>7371971774</v>
      </c>
      <c r="L6" s="16">
        <v>214028226</v>
      </c>
      <c r="M6" s="16">
        <v>214028226</v>
      </c>
      <c r="N6" s="16">
        <v>214028226</v>
      </c>
      <c r="O6" s="17">
        <v>0</v>
      </c>
      <c r="P6" s="17">
        <f t="shared" si="4"/>
        <v>0</v>
      </c>
      <c r="Q6" s="17">
        <f t="shared" si="0"/>
        <v>0</v>
      </c>
      <c r="R6" s="18">
        <f t="shared" si="1"/>
        <v>2.8213581070392828E-2</v>
      </c>
    </row>
    <row r="7" spans="1:18" ht="23.25" customHeight="1" x14ac:dyDescent="0.25">
      <c r="A7" s="13" t="s">
        <v>13</v>
      </c>
      <c r="B7" s="14" t="s">
        <v>2</v>
      </c>
      <c r="C7" s="14" t="s">
        <v>3</v>
      </c>
      <c r="D7" s="14" t="s">
        <v>1</v>
      </c>
      <c r="E7" s="15" t="s">
        <v>18</v>
      </c>
      <c r="F7" s="16">
        <v>2758000000</v>
      </c>
      <c r="G7" s="16">
        <v>0</v>
      </c>
      <c r="H7" s="16">
        <v>0</v>
      </c>
      <c r="I7" s="16"/>
      <c r="J7" s="16">
        <f t="shared" si="2"/>
        <v>2758000000</v>
      </c>
      <c r="K7" s="16">
        <f t="shared" si="3"/>
        <v>2659038736</v>
      </c>
      <c r="L7" s="16">
        <v>98961264</v>
      </c>
      <c r="M7" s="16">
        <v>98961264</v>
      </c>
      <c r="N7" s="16">
        <v>86189909</v>
      </c>
      <c r="O7" s="17">
        <v>0</v>
      </c>
      <c r="P7" s="17">
        <f t="shared" si="4"/>
        <v>0</v>
      </c>
      <c r="Q7" s="17">
        <f t="shared" si="0"/>
        <v>12771355</v>
      </c>
      <c r="R7" s="18">
        <f t="shared" si="1"/>
        <v>3.5881531544597535E-2</v>
      </c>
    </row>
    <row r="8" spans="1:18" ht="23.25" customHeight="1" x14ac:dyDescent="0.25">
      <c r="A8" s="13" t="s">
        <v>14</v>
      </c>
      <c r="B8" s="14" t="s">
        <v>2</v>
      </c>
      <c r="C8" s="14" t="s">
        <v>3</v>
      </c>
      <c r="D8" s="14" t="s">
        <v>1</v>
      </c>
      <c r="E8" s="15" t="s">
        <v>19</v>
      </c>
      <c r="F8" s="16">
        <v>591000000</v>
      </c>
      <c r="G8" s="16">
        <v>0</v>
      </c>
      <c r="H8" s="16">
        <v>0</v>
      </c>
      <c r="I8" s="16"/>
      <c r="J8" s="16">
        <f t="shared" si="2"/>
        <v>591000000</v>
      </c>
      <c r="K8" s="16">
        <f t="shared" si="3"/>
        <v>580492421</v>
      </c>
      <c r="L8" s="16">
        <v>10507579</v>
      </c>
      <c r="M8" s="16">
        <v>10507579</v>
      </c>
      <c r="N8" s="16">
        <v>10507579</v>
      </c>
      <c r="O8" s="17">
        <v>0</v>
      </c>
      <c r="P8" s="17">
        <f t="shared" si="4"/>
        <v>0</v>
      </c>
      <c r="Q8" s="17">
        <f t="shared" si="0"/>
        <v>0</v>
      </c>
      <c r="R8" s="18">
        <f t="shared" si="1"/>
        <v>1.7779321489001691E-2</v>
      </c>
    </row>
    <row r="9" spans="1:18" ht="23.25" customHeight="1" x14ac:dyDescent="0.25">
      <c r="A9" s="13" t="s">
        <v>22</v>
      </c>
      <c r="B9" s="14" t="s">
        <v>2</v>
      </c>
      <c r="C9" s="14" t="s">
        <v>3</v>
      </c>
      <c r="D9" s="14" t="s">
        <v>1</v>
      </c>
      <c r="E9" s="15" t="s">
        <v>25</v>
      </c>
      <c r="F9" s="16">
        <v>82174000000</v>
      </c>
      <c r="G9" s="16">
        <v>0</v>
      </c>
      <c r="H9" s="16">
        <v>0</v>
      </c>
      <c r="I9" s="16"/>
      <c r="J9" s="16">
        <f t="shared" si="2"/>
        <v>82174000000</v>
      </c>
      <c r="K9" s="16">
        <f t="shared" si="3"/>
        <v>22600240106.68</v>
      </c>
      <c r="L9" s="16">
        <v>59573759893.32</v>
      </c>
      <c r="M9" s="16">
        <v>950063662.52999997</v>
      </c>
      <c r="N9" s="16">
        <v>899920953.52999997</v>
      </c>
      <c r="O9" s="17">
        <v>0</v>
      </c>
      <c r="P9" s="17">
        <f>+L9-M9</f>
        <v>58623696230.790001</v>
      </c>
      <c r="Q9" s="17">
        <f t="shared" si="0"/>
        <v>50142709</v>
      </c>
      <c r="R9" s="18">
        <f t="shared" si="1"/>
        <v>0.72497091407647185</v>
      </c>
    </row>
    <row r="10" spans="1:18" ht="23.25" customHeight="1" x14ac:dyDescent="0.25">
      <c r="A10" s="13" t="s">
        <v>23</v>
      </c>
      <c r="B10" s="14" t="s">
        <v>2</v>
      </c>
      <c r="C10" s="14" t="s">
        <v>3</v>
      </c>
      <c r="D10" s="14" t="s">
        <v>1</v>
      </c>
      <c r="E10" s="15" t="s">
        <v>26</v>
      </c>
      <c r="F10" s="16">
        <v>27000000</v>
      </c>
      <c r="G10" s="16">
        <v>0</v>
      </c>
      <c r="H10" s="16">
        <v>0</v>
      </c>
      <c r="I10" s="16"/>
      <c r="J10" s="16">
        <f t="shared" si="2"/>
        <v>27000000</v>
      </c>
      <c r="K10" s="16">
        <f t="shared" si="3"/>
        <v>27000000</v>
      </c>
      <c r="L10" s="16">
        <v>0</v>
      </c>
      <c r="M10" s="16">
        <v>0</v>
      </c>
      <c r="N10" s="16">
        <v>0</v>
      </c>
      <c r="O10" s="17">
        <v>0</v>
      </c>
      <c r="P10" s="17">
        <f t="shared" ref="P10:P11" si="5">+L10-M10</f>
        <v>0</v>
      </c>
      <c r="Q10" s="17">
        <f t="shared" si="0"/>
        <v>0</v>
      </c>
      <c r="R10" s="18">
        <f t="shared" si="1"/>
        <v>0</v>
      </c>
    </row>
    <row r="11" spans="1:18" ht="23.25" customHeight="1" x14ac:dyDescent="0.25">
      <c r="A11" s="13" t="s">
        <v>15</v>
      </c>
      <c r="B11" s="14" t="s">
        <v>2</v>
      </c>
      <c r="C11" s="14" t="s">
        <v>3</v>
      </c>
      <c r="D11" s="14" t="s">
        <v>1</v>
      </c>
      <c r="E11" s="15" t="s">
        <v>20</v>
      </c>
      <c r="F11" s="16">
        <v>509000000</v>
      </c>
      <c r="G11" s="16">
        <v>0</v>
      </c>
      <c r="H11" s="16">
        <v>0</v>
      </c>
      <c r="I11" s="16"/>
      <c r="J11" s="16">
        <f t="shared" si="2"/>
        <v>509000000</v>
      </c>
      <c r="K11" s="16">
        <f t="shared" si="3"/>
        <v>444982640</v>
      </c>
      <c r="L11" s="16">
        <v>64017360</v>
      </c>
      <c r="M11" s="16">
        <v>64017360</v>
      </c>
      <c r="N11" s="16">
        <v>64017360</v>
      </c>
      <c r="O11" s="17">
        <v>0</v>
      </c>
      <c r="P11" s="17">
        <f t="shared" si="5"/>
        <v>0</v>
      </c>
      <c r="Q11" s="17">
        <f t="shared" si="0"/>
        <v>0</v>
      </c>
      <c r="R11" s="18">
        <f t="shared" si="1"/>
        <v>0.12577084479371317</v>
      </c>
    </row>
    <row r="12" spans="1:18" ht="23.25" customHeight="1" x14ac:dyDescent="0.25">
      <c r="A12" s="13" t="s">
        <v>24</v>
      </c>
      <c r="B12" s="14" t="s">
        <v>2</v>
      </c>
      <c r="C12" s="14" t="s">
        <v>3</v>
      </c>
      <c r="D12" s="14" t="s">
        <v>1</v>
      </c>
      <c r="E12" s="15" t="s">
        <v>27</v>
      </c>
      <c r="F12" s="16">
        <v>6000000000</v>
      </c>
      <c r="G12" s="16">
        <v>0</v>
      </c>
      <c r="H12" s="16">
        <v>0</v>
      </c>
      <c r="I12" s="16"/>
      <c r="J12" s="16">
        <f t="shared" si="2"/>
        <v>6000000000</v>
      </c>
      <c r="K12" s="16">
        <f t="shared" si="3"/>
        <v>5998774800</v>
      </c>
      <c r="L12" s="16">
        <v>1225200</v>
      </c>
      <c r="M12" s="16">
        <v>0</v>
      </c>
      <c r="N12" s="16">
        <v>0</v>
      </c>
      <c r="O12" s="17">
        <v>0</v>
      </c>
      <c r="P12" s="17">
        <f t="shared" si="4"/>
        <v>1225200</v>
      </c>
      <c r="Q12" s="17">
        <f>+M12-N12</f>
        <v>0</v>
      </c>
      <c r="R12" s="18">
        <f t="shared" si="1"/>
        <v>2.042E-4</v>
      </c>
    </row>
    <row r="13" spans="1:18" ht="23.25" customHeight="1" x14ac:dyDescent="0.25">
      <c r="A13" s="13" t="s">
        <v>16</v>
      </c>
      <c r="B13" s="14" t="s">
        <v>2</v>
      </c>
      <c r="C13" s="14" t="s">
        <v>3</v>
      </c>
      <c r="D13" s="14" t="s">
        <v>1</v>
      </c>
      <c r="E13" s="15" t="s">
        <v>21</v>
      </c>
      <c r="F13" s="16">
        <v>21000000</v>
      </c>
      <c r="G13" s="16">
        <v>0</v>
      </c>
      <c r="H13" s="16">
        <v>0</v>
      </c>
      <c r="I13" s="16"/>
      <c r="J13" s="16">
        <f t="shared" si="2"/>
        <v>21000000</v>
      </c>
      <c r="K13" s="16">
        <f t="shared" si="3"/>
        <v>21000000</v>
      </c>
      <c r="L13" s="16">
        <v>0</v>
      </c>
      <c r="M13" s="16">
        <v>0</v>
      </c>
      <c r="N13" s="16">
        <v>0</v>
      </c>
      <c r="O13" s="17">
        <v>0</v>
      </c>
      <c r="P13" s="17">
        <f t="shared" si="4"/>
        <v>0</v>
      </c>
      <c r="Q13" s="17">
        <f t="shared" si="0"/>
        <v>0</v>
      </c>
      <c r="R13" s="18">
        <f t="shared" si="1"/>
        <v>0</v>
      </c>
    </row>
    <row r="14" spans="1:18" ht="36.75" customHeight="1" x14ac:dyDescent="0.25">
      <c r="A14" s="13" t="s">
        <v>28</v>
      </c>
      <c r="B14" s="14" t="s">
        <v>2</v>
      </c>
      <c r="C14" s="14">
        <v>10</v>
      </c>
      <c r="D14" s="14" t="s">
        <v>1</v>
      </c>
      <c r="E14" s="15" t="s">
        <v>29</v>
      </c>
      <c r="F14" s="16">
        <v>4784056802</v>
      </c>
      <c r="G14" s="16">
        <v>0</v>
      </c>
      <c r="H14" s="16">
        <v>0</v>
      </c>
      <c r="I14" s="16"/>
      <c r="J14" s="16">
        <f t="shared" si="2"/>
        <v>4784056802</v>
      </c>
      <c r="K14" s="16">
        <f t="shared" si="3"/>
        <v>2928934865.2200003</v>
      </c>
      <c r="L14" s="16">
        <v>1855121936.78</v>
      </c>
      <c r="M14" s="16">
        <v>0</v>
      </c>
      <c r="N14" s="16">
        <v>0</v>
      </c>
      <c r="O14" s="17">
        <v>0</v>
      </c>
      <c r="P14" s="17">
        <f t="shared" si="4"/>
        <v>1855121936.78</v>
      </c>
      <c r="Q14" s="17">
        <f t="shared" si="0"/>
        <v>0</v>
      </c>
      <c r="R14" s="18">
        <f t="shared" si="1"/>
        <v>0.38777172043702668</v>
      </c>
    </row>
    <row r="15" spans="1:18" ht="27.75" customHeight="1" x14ac:dyDescent="0.25">
      <c r="A15" s="24" t="s">
        <v>0</v>
      </c>
      <c r="B15" s="24"/>
      <c r="C15" s="24"/>
      <c r="D15" s="24"/>
      <c r="E15" s="24"/>
      <c r="F15" s="25">
        <f t="shared" ref="F15:Q15" si="6">SUM(F3:F14)</f>
        <v>249223056802</v>
      </c>
      <c r="G15" s="25">
        <f t="shared" si="6"/>
        <v>0</v>
      </c>
      <c r="H15" s="25">
        <f t="shared" si="6"/>
        <v>0</v>
      </c>
      <c r="I15" s="25">
        <f t="shared" si="6"/>
        <v>0</v>
      </c>
      <c r="J15" s="25">
        <f t="shared" si="6"/>
        <v>249223056802</v>
      </c>
      <c r="K15" s="25">
        <f t="shared" si="6"/>
        <v>179992979528.89999</v>
      </c>
      <c r="L15" s="25">
        <f t="shared" si="6"/>
        <v>69230077273.100006</v>
      </c>
      <c r="M15" s="25">
        <f t="shared" si="6"/>
        <v>8750033905.5300007</v>
      </c>
      <c r="N15" s="25">
        <f t="shared" si="6"/>
        <v>8498513111.5299997</v>
      </c>
      <c r="O15" s="25">
        <f t="shared" si="6"/>
        <v>0</v>
      </c>
      <c r="P15" s="25">
        <f t="shared" si="6"/>
        <v>60480043367.57</v>
      </c>
      <c r="Q15" s="25">
        <f t="shared" si="6"/>
        <v>251520794</v>
      </c>
      <c r="R15" s="26">
        <f>+L15/J15</f>
        <v>0.27778359739845881</v>
      </c>
    </row>
    <row r="16" spans="1:18" x14ac:dyDescent="0.25">
      <c r="L16" s="2"/>
      <c r="N16" s="2"/>
    </row>
    <row r="17" spans="4:16" x14ac:dyDescent="0.25">
      <c r="J17" s="8"/>
      <c r="K17" s="8"/>
      <c r="L17" s="3"/>
      <c r="M17" s="3"/>
      <c r="P17" s="8"/>
    </row>
    <row r="18" spans="4:16" x14ac:dyDescent="0.25">
      <c r="D18" s="4"/>
      <c r="E18" s="6"/>
      <c r="F18" s="5"/>
      <c r="G18" s="5"/>
      <c r="H18" s="5"/>
      <c r="I18" s="5"/>
      <c r="J18" s="7"/>
      <c r="K18" s="7"/>
      <c r="L18" s="7"/>
      <c r="M18" s="7"/>
      <c r="N18" s="7"/>
      <c r="O18" s="9"/>
      <c r="P18" s="10"/>
    </row>
    <row r="19" spans="4:16" x14ac:dyDescent="0.25">
      <c r="H19" s="5"/>
      <c r="I19" s="5"/>
      <c r="J19" s="5"/>
      <c r="K19" s="7"/>
      <c r="L19" s="7"/>
      <c r="M19" s="7"/>
      <c r="N19" s="7"/>
      <c r="O19" s="5"/>
      <c r="P19" s="7"/>
    </row>
    <row r="20" spans="4:16" x14ac:dyDescent="0.25">
      <c r="H20" s="5"/>
      <c r="I20" s="5"/>
      <c r="J20" s="5"/>
      <c r="K20" s="5"/>
      <c r="L20" s="5"/>
      <c r="M20" s="7"/>
      <c r="N20" s="5"/>
      <c r="O20" s="5"/>
      <c r="P20" s="5"/>
    </row>
    <row r="21" spans="4:16" x14ac:dyDescent="0.25">
      <c r="H21" s="5"/>
      <c r="I21" s="5"/>
      <c r="J21" s="5"/>
      <c r="K21" s="7"/>
      <c r="L21" s="5"/>
      <c r="M21" s="5"/>
      <c r="N21" s="5"/>
      <c r="O21" s="5"/>
      <c r="P21" s="11"/>
    </row>
    <row r="22" spans="4:16" x14ac:dyDescent="0.25">
      <c r="H22" s="5"/>
      <c r="I22" s="5"/>
      <c r="J22" s="5"/>
      <c r="K22" s="5"/>
      <c r="L22" s="5"/>
      <c r="M22" s="5"/>
      <c r="N22" s="5"/>
      <c r="O22" s="5"/>
      <c r="P22" s="5"/>
    </row>
    <row r="23" spans="4:16" x14ac:dyDescent="0.25">
      <c r="H23" s="5"/>
      <c r="I23" s="5"/>
      <c r="J23" s="5"/>
      <c r="K23" s="5"/>
      <c r="L23" s="5"/>
      <c r="M23" s="5"/>
      <c r="N23" s="5"/>
      <c r="O23" s="5"/>
      <c r="P23" s="5"/>
    </row>
    <row r="24" spans="4:16" x14ac:dyDescent="0.25">
      <c r="H24" s="5"/>
      <c r="I24" s="5"/>
      <c r="J24" s="5"/>
      <c r="K24" s="5"/>
      <c r="L24" s="5"/>
      <c r="M24" s="5"/>
      <c r="N24" s="5"/>
      <c r="O24" s="5"/>
      <c r="P24" s="5"/>
    </row>
    <row r="25" spans="4:16" x14ac:dyDescent="0.25">
      <c r="H25" s="5"/>
      <c r="I25" s="5"/>
      <c r="J25" s="5"/>
      <c r="K25" s="5"/>
      <c r="L25" s="5"/>
      <c r="M25" s="5"/>
      <c r="N25" s="5"/>
      <c r="O25" s="5"/>
      <c r="P25" s="5"/>
    </row>
    <row r="26" spans="4:16" x14ac:dyDescent="0.25">
      <c r="H26" s="5"/>
      <c r="I26" s="5"/>
      <c r="J26" s="5"/>
      <c r="K26" s="5"/>
      <c r="L26" s="5"/>
      <c r="M26" s="5"/>
      <c r="N26" s="5"/>
      <c r="O26" s="5"/>
      <c r="P26" s="5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scale="31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Lenovo</cp:lastModifiedBy>
  <cp:lastPrinted>2026-05-05T22:37:16Z</cp:lastPrinted>
  <dcterms:created xsi:type="dcterms:W3CDTF">2018-01-23T20:49:19Z</dcterms:created>
  <dcterms:modified xsi:type="dcterms:W3CDTF">2026-05-05T22:38:26Z</dcterms:modified>
</cp:coreProperties>
</file>