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13_ncr:1_{53E91BBE-91B1-474B-80CB-718715EDE7E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FEBRER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P4" i="1" l="1"/>
  <c r="Q11" i="1"/>
  <c r="Q10" i="1"/>
  <c r="P11" i="1"/>
  <c r="P10" i="1"/>
  <c r="Q12" i="1"/>
  <c r="J3" i="1"/>
  <c r="P9" i="1" l="1"/>
  <c r="P3" i="1" l="1"/>
  <c r="Q3" i="1"/>
  <c r="I15" i="1" l="1"/>
  <c r="H15" i="1"/>
  <c r="G15" i="1"/>
  <c r="F15" i="1"/>
  <c r="R3" i="1" l="1"/>
  <c r="J4" i="1"/>
  <c r="K4" i="1" s="1"/>
  <c r="J5" i="1"/>
  <c r="K5" i="1" s="1"/>
  <c r="P5" i="1"/>
  <c r="J6" i="1"/>
  <c r="K6" i="1" s="1"/>
  <c r="P6" i="1"/>
  <c r="J7" i="1"/>
  <c r="K7" i="1" s="1"/>
  <c r="P7" i="1"/>
  <c r="J8" i="1"/>
  <c r="K8" i="1" s="1"/>
  <c r="P8" i="1"/>
  <c r="J9" i="1"/>
  <c r="K9" i="1" s="1"/>
  <c r="J10" i="1"/>
  <c r="K10" i="1" s="1"/>
  <c r="J11" i="1"/>
  <c r="K11" i="1" s="1"/>
  <c r="J12" i="1"/>
  <c r="K12" i="1" s="1"/>
  <c r="P12" i="1"/>
  <c r="J13" i="1"/>
  <c r="K13" i="1" s="1"/>
  <c r="P13" i="1"/>
  <c r="J14" i="1"/>
  <c r="K14" i="1" s="1"/>
  <c r="P14" i="1"/>
  <c r="P15" i="1" l="1"/>
  <c r="K3" i="1"/>
  <c r="K15" i="1" s="1"/>
  <c r="J15" i="1"/>
  <c r="Q14" i="1"/>
  <c r="Q13" i="1"/>
  <c r="Q9" i="1"/>
  <c r="Q8" i="1"/>
  <c r="Q7" i="1"/>
  <c r="Q6" i="1"/>
  <c r="Q5" i="1"/>
  <c r="Q4" i="1"/>
  <c r="R14" i="1"/>
  <c r="R13" i="1"/>
  <c r="R12" i="1"/>
  <c r="R10" i="1"/>
  <c r="R9" i="1"/>
  <c r="R8" i="1"/>
  <c r="R6" i="1"/>
  <c r="R5" i="1"/>
  <c r="R4" i="1"/>
  <c r="R7" i="1" l="1"/>
  <c r="R11" i="1"/>
  <c r="M15" i="1" l="1"/>
  <c r="Q15" i="1" l="1"/>
  <c r="L15" i="1"/>
  <c r="R15" i="1" s="1"/>
  <c r="N15" i="1"/>
  <c r="O15" i="1"/>
</calcChain>
</file>

<file path=xl/sharedStrings.xml><?xml version="1.0" encoding="utf-8"?>
<sst xmlns="http://schemas.openxmlformats.org/spreadsheetml/2006/main" count="79" uniqueCount="44">
  <si>
    <t>TOTALES</t>
  </si>
  <si>
    <t>CSF</t>
  </si>
  <si>
    <t>Nación</t>
  </si>
  <si>
    <t>10</t>
  </si>
  <si>
    <t>NOMBRE</t>
  </si>
  <si>
    <t>SITUACION</t>
  </si>
  <si>
    <t>RECURSO</t>
  </si>
  <si>
    <t>FUENTE</t>
  </si>
  <si>
    <t>RUBRO</t>
  </si>
  <si>
    <t>A-01-01-01</t>
  </si>
  <si>
    <t>A-01-01-02</t>
  </si>
  <si>
    <t>A-01-01-03</t>
  </si>
  <si>
    <t>A-01-02-01</t>
  </si>
  <si>
    <t>A-01-02-02</t>
  </si>
  <si>
    <t>A-01-02-03</t>
  </si>
  <si>
    <t>A-03-04-02-012</t>
  </si>
  <si>
    <t>A-08-01</t>
  </si>
  <si>
    <t>SALARIO</t>
  </si>
  <si>
    <t>CONTRIBUCIONES INHERENTES A LA NÓMINA</t>
  </si>
  <si>
    <t>REMUNERACIONES NO CONSTITUTIVAS DE FACTOR SALARIAL</t>
  </si>
  <si>
    <t>INCAPACIDADES Y LICENCIAS DE MATERNIDAD Y PATERNIDAD (NO DE PENSIONES)</t>
  </si>
  <si>
    <t>IMPUESTOS</t>
  </si>
  <si>
    <t>A-02</t>
  </si>
  <si>
    <t>A-03-02-02</t>
  </si>
  <si>
    <t>A-03-10</t>
  </si>
  <si>
    <t>ADQUISICIÓN DE BIENES  Y SERVICIOS</t>
  </si>
  <si>
    <t>A ORGANIZACIONES INTERNACIONALES</t>
  </si>
  <si>
    <t>SENTENCIAS Y CONCILIACIONES</t>
  </si>
  <si>
    <t>C-1399-1000-3-803001</t>
  </si>
  <si>
    <t>8. ESTABILIDAD MACROECONÓMICA / 1. ADMINISTRACIÓN EFICIENTE DE LOS RECURSOS PÚBLICOS</t>
  </si>
  <si>
    <t>APRP.INICIAL
(1)</t>
  </si>
  <si>
    <t>MOD.POSITIVAS      (+)
(2)</t>
  </si>
  <si>
    <t>MOD.NEGATIVAS      (-)
(3)</t>
  </si>
  <si>
    <t>APLAZAMIENTOS Y/O BLOQUEOS
(4)</t>
  </si>
  <si>
    <t>APR VIGENTE
(5) = (1)+(2)-(3)-(4)</t>
  </si>
  <si>
    <t>APR SIN COMPROMETER
(6)=(5)-(7)</t>
  </si>
  <si>
    <t>COMPROMISOS
(7)</t>
  </si>
  <si>
    <t>OBLIGACION 
(8)</t>
  </si>
  <si>
    <t>PAGOS 
(9)</t>
  </si>
  <si>
    <t>REINTEGROS
(10)</t>
  </si>
  <si>
    <t>RESERVAS PRESUPUESTALES 
(11) = (7)-(8)</t>
  </si>
  <si>
    <t>CUENTAS POR PAGAR
(12) = (8)-(9)</t>
  </si>
  <si>
    <t>EJECUCION PRESUPUESTAL 
(13)=(7)/(5) * 100</t>
  </si>
  <si>
    <t>131401 - UNIDAD ADMINISTRATIVA ESPECIAL DE GESTIÓN PENSIONAL Y CONTRIBUCIONES PARAFISCALES DE LA PROTECCIÓN SOCIAL
INFORME ACUMULADO DE EJECUCIÓN DEL PRESUPUESTO
VIGENCIA ACTUAL
PERÍODO: FEBRERO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</si>
</sst>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\ * #,##0.00_-;\-&quot;$&quot;\ * #,##0.00_-;_-&quot;$&quot;\ * &quot;-&quot;??_-;_-@_-"/>
    <numFmt numFmtId="164" formatCode="_(&quot;$&quot;\ * #,##0.00_);_(&quot;$&quot;\ * \(#,##0.00\);_(&quot;$&quot;\ * &quot;-&quot;??_);_(@_)"/>
    <numFmt numFmtId="165" formatCode="[$-1240A]&quot;$&quot;\ #,##0.00;\-&quot;$&quot;\ #,##0.00"/>
    <numFmt numFmtId="166" formatCode="0.0%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 Narrow"/>
      <family val="2"/>
    </font>
    <font>
      <b/>
      <sz val="8"/>
      <color theme="1"/>
      <name val="Arial Narrow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8"/>
      <color rgb="FF000000"/>
      <name val="Times New Roman"/>
      <family val="1"/>
    </font>
    <font>
      <b/>
      <sz val="12"/>
      <color theme="1"/>
      <name val="Arial Narrow"/>
      <family val="2"/>
    </font>
    <font>
      <b/>
      <sz val="12"/>
      <name val="Arial Narrow"/>
      <family val="2"/>
    </font>
    <font>
      <sz val="11"/>
      <color rgb="FF000000"/>
      <name val="Verdana"/>
      <family val="2"/>
    </font>
    <font>
      <sz val="11"/>
      <color theme="1"/>
      <name val="Verdana"/>
      <family val="2"/>
    </font>
    <font>
      <b/>
      <sz val="11"/>
      <color theme="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" fillId="0" borderId="0"/>
    <xf numFmtId="0" fontId="4" fillId="0" borderId="0"/>
    <xf numFmtId="0" fontId="5" fillId="0" borderId="0"/>
    <xf numFmtId="0" fontId="1" fillId="0" borderId="0"/>
    <xf numFmtId="0" fontId="5" fillId="0" borderId="0"/>
  </cellStyleXfs>
  <cellXfs count="28">
    <xf numFmtId="0" fontId="0" fillId="0" borderId="0" xfId="0"/>
    <xf numFmtId="0" fontId="2" fillId="0" borderId="0" xfId="0" applyFont="1"/>
    <xf numFmtId="10" fontId="2" fillId="0" borderId="0" xfId="2" applyNumberFormat="1" applyFont="1"/>
    <xf numFmtId="3" fontId="2" fillId="0" borderId="0" xfId="0" applyNumberFormat="1" applyFont="1"/>
    <xf numFmtId="0" fontId="6" fillId="0" borderId="4" xfId="0" applyFont="1" applyBorder="1" applyAlignment="1">
      <alignment vertical="center" wrapText="1" readingOrder="1"/>
    </xf>
    <xf numFmtId="0" fontId="6" fillId="0" borderId="4" xfId="0" applyFont="1" applyBorder="1" applyAlignment="1">
      <alignment horizontal="center" vertical="center" wrapText="1" readingOrder="1"/>
    </xf>
    <xf numFmtId="0" fontId="6" fillId="0" borderId="4" xfId="0" applyFont="1" applyBorder="1" applyAlignment="1">
      <alignment readingOrder="1"/>
    </xf>
    <xf numFmtId="44" fontId="6" fillId="0" borderId="4" xfId="0" applyNumberFormat="1" applyFont="1" applyBorder="1" applyAlignment="1">
      <alignment horizontal="center" vertical="center" wrapText="1" readingOrder="1"/>
    </xf>
    <xf numFmtId="44" fontId="2" fillId="0" borderId="0" xfId="0" applyNumberFormat="1" applyFont="1"/>
    <xf numFmtId="166" fontId="6" fillId="0" borderId="4" xfId="2" applyNumberFormat="1" applyFont="1" applyBorder="1" applyAlignment="1">
      <alignment horizontal="center" vertical="center" wrapText="1" readingOrder="1"/>
    </xf>
    <xf numFmtId="3" fontId="6" fillId="0" borderId="4" xfId="0" applyNumberFormat="1" applyFont="1" applyBorder="1" applyAlignment="1">
      <alignment horizontal="center" vertical="center" wrapText="1" readingOrder="1"/>
    </xf>
    <xf numFmtId="10" fontId="6" fillId="0" borderId="4" xfId="2" applyNumberFormat="1" applyFont="1" applyBorder="1" applyAlignment="1">
      <alignment horizontal="center" vertical="center" wrapText="1" readingOrder="1"/>
    </xf>
    <xf numFmtId="0" fontId="3" fillId="0" borderId="2" xfId="0" applyFont="1" applyBorder="1" applyAlignment="1">
      <alignment horizontal="centerContinuous"/>
    </xf>
    <xf numFmtId="0" fontId="7" fillId="0" borderId="3" xfId="0" applyFont="1" applyBorder="1" applyAlignment="1">
      <alignment horizontal="centerContinuous" wrapText="1"/>
    </xf>
    <xf numFmtId="0" fontId="8" fillId="2" borderId="6" xfId="0" applyFont="1" applyFill="1" applyBorder="1" applyAlignment="1">
      <alignment vertical="center" wrapText="1"/>
    </xf>
    <xf numFmtId="0" fontId="8" fillId="2" borderId="7" xfId="0" applyFont="1" applyFill="1" applyBorder="1" applyAlignment="1">
      <alignment vertical="center" wrapText="1"/>
    </xf>
    <xf numFmtId="0" fontId="8" fillId="2" borderId="8" xfId="0" applyFont="1" applyFill="1" applyBorder="1" applyAlignment="1">
      <alignment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 readingOrder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 readingOrder="1"/>
    </xf>
    <xf numFmtId="165" fontId="9" fillId="0" borderId="1" xfId="0" applyNumberFormat="1" applyFont="1" applyBorder="1" applyAlignment="1">
      <alignment horizontal="right" vertical="center" wrapText="1" readingOrder="1"/>
    </xf>
    <xf numFmtId="3" fontId="10" fillId="0" borderId="1" xfId="1" applyNumberFormat="1" applyFont="1" applyBorder="1" applyAlignment="1">
      <alignment horizontal="center" vertical="center"/>
    </xf>
    <xf numFmtId="10" fontId="10" fillId="0" borderId="1" xfId="2" applyNumberFormat="1" applyFont="1" applyBorder="1" applyAlignment="1">
      <alignment horizontal="center" vertical="center"/>
    </xf>
    <xf numFmtId="0" fontId="11" fillId="0" borderId="5" xfId="0" applyFont="1" applyBorder="1" applyAlignment="1">
      <alignment vertical="center"/>
    </xf>
    <xf numFmtId="164" fontId="11" fillId="0" borderId="5" xfId="1" applyFont="1" applyBorder="1" applyAlignment="1">
      <alignment vertical="center"/>
    </xf>
    <xf numFmtId="10" fontId="11" fillId="0" borderId="5" xfId="2" applyNumberFormat="1" applyFont="1" applyBorder="1" applyAlignment="1">
      <alignment horizontal="center" vertical="center"/>
    </xf>
  </cellXfs>
  <cellStyles count="8">
    <cellStyle name="Moneda" xfId="1" builtinId="4"/>
    <cellStyle name="Normal" xfId="0" builtinId="0"/>
    <cellStyle name="Normal 10" xfId="4" xr:uid="{00000000-0005-0000-0000-000003000000}"/>
    <cellStyle name="Normal 2" xfId="5" xr:uid="{00000000-0005-0000-0000-000004000000}"/>
    <cellStyle name="Normal 2 2" xfId="3" xr:uid="{00000000-0005-0000-0000-000005000000}"/>
    <cellStyle name="Normal 2_Enero 2014" xfId="6" xr:uid="{00000000-0005-0000-0000-000006000000}"/>
    <cellStyle name="Normal 3" xfId="7" xr:uid="{00000000-0005-0000-0000-000007000000}"/>
    <cellStyle name="Porcentaje" xfId="2" builtinId="5"/>
  </cellStyles>
  <dxfs count="2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Verdana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Verdana"/>
        <family val="2"/>
        <scheme val="none"/>
      </font>
      <numFmt numFmtId="14" formatCode="0.00%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Verdana"/>
        <family val="2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Verdana"/>
        <family val="2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Verdana"/>
        <family val="2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Verdana"/>
        <family val="2"/>
        <scheme val="none"/>
      </font>
      <numFmt numFmtId="165" formatCode="[$-1240A]&quot;$&quot;\ #,##0.00;\-&quot;$&quot;\ #,##0.00"/>
      <alignment horizontal="right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Verdana"/>
        <family val="2"/>
        <scheme val="none"/>
      </font>
      <numFmt numFmtId="165" formatCode="[$-1240A]&quot;$&quot;\ #,##0.00;\-&quot;$&quot;\ #,##0.00"/>
      <alignment horizontal="right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Verdana"/>
        <family val="2"/>
        <scheme val="none"/>
      </font>
      <numFmt numFmtId="165" formatCode="[$-1240A]&quot;$&quot;\ #,##0.00;\-&quot;$&quot;\ #,##0.00"/>
      <alignment horizontal="right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Verdana"/>
        <family val="2"/>
        <scheme val="none"/>
      </font>
      <numFmt numFmtId="165" formatCode="[$-1240A]&quot;$&quot;\ #,##0.00;\-&quot;$&quot;\ #,##0.00"/>
      <alignment horizontal="right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Verdana"/>
        <family val="2"/>
        <scheme val="none"/>
      </font>
      <numFmt numFmtId="165" formatCode="[$-1240A]&quot;$&quot;\ #,##0.00;\-&quot;$&quot;\ #,##0.00"/>
      <alignment horizontal="right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Verdana"/>
        <family val="2"/>
        <scheme val="none"/>
      </font>
      <numFmt numFmtId="165" formatCode="[$-1240A]&quot;$&quot;\ #,##0.00;\-&quot;$&quot;\ #,##0.00"/>
      <alignment horizontal="right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Verdana"/>
        <family val="2"/>
        <scheme val="none"/>
      </font>
      <numFmt numFmtId="165" formatCode="[$-1240A]&quot;$&quot;\ #,##0.00;\-&quot;$&quot;\ #,##0.00"/>
      <alignment horizontal="right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Verdana"/>
        <family val="2"/>
        <scheme val="none"/>
      </font>
      <numFmt numFmtId="165" formatCode="[$-1240A]&quot;$&quot;\ #,##0.00;\-&quot;$&quot;\ #,##0.00"/>
      <alignment horizontal="right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Verdana"/>
        <family val="2"/>
        <scheme val="none"/>
      </font>
      <numFmt numFmtId="165" formatCode="[$-1240A]&quot;$&quot;\ #,##0.00;\-&quot;$&quot;\ #,##0.00"/>
      <alignment horizontal="right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Verdana"/>
        <family val="2"/>
        <scheme val="none"/>
      </font>
      <alignment horizontal="left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Verdana"/>
        <family val="2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Verdana"/>
        <family val="2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Verdana"/>
        <family val="2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Verdana"/>
        <family val="2"/>
        <scheme val="none"/>
      </font>
      <alignment horizontal="general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solid">
          <fgColor indexed="64"/>
          <bgColor theme="6" tint="0.5999938962981048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border outline="0">
        <top style="medium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3DEF5AD-E353-4042-9B76-633A751643D3}" name="Tabla1" displayName="Tabla1" ref="A2:R15" totalsRowShown="0" headerRowDxfId="19" dataDxfId="0" headerRowBorderDxfId="21" tableBorderDxfId="22" totalsRowBorderDxfId="20" dataCellStyle="Moneda">
  <autoFilter ref="A2:R15" xr:uid="{53DEF5AD-E353-4042-9B76-633A751643D3}"/>
  <tableColumns count="18">
    <tableColumn id="1" xr3:uid="{53ED2100-CDBB-4173-9D43-36E0E89D8747}" name="RUBRO" dataDxfId="18"/>
    <tableColumn id="2" xr3:uid="{136D76E5-D800-4E54-9F92-CC848417A522}" name="FUENTE" dataDxfId="17"/>
    <tableColumn id="3" xr3:uid="{9019F284-BF60-4549-88DB-E48316B80007}" name="RECURSO" dataDxfId="16"/>
    <tableColumn id="4" xr3:uid="{236164EF-DFB3-407F-A6E9-2D5F0994399F}" name="SITUACION" dataDxfId="15"/>
    <tableColumn id="5" xr3:uid="{2726B1A9-97DF-44F2-99DD-6AAB5A9AEF73}" name="NOMBRE" dataDxfId="14"/>
    <tableColumn id="6" xr3:uid="{FC27A122-49BF-4C57-AE66-C01EA3B3BA1A}" name="APRP.INICIAL_x000a_(1)" dataDxfId="13"/>
    <tableColumn id="7" xr3:uid="{B96C6329-03CF-4FFC-81A5-C3A963E8469E}" name="MOD.POSITIVAS      (+)_x000a_(2)" dataDxfId="12"/>
    <tableColumn id="8" xr3:uid="{B1FF5393-BD37-4C5C-8A6A-71AF2266AC26}" name="MOD.NEGATIVAS      (-)_x000a_(3)" dataDxfId="11"/>
    <tableColumn id="9" xr3:uid="{63348178-AAF2-41D4-BB24-0EAC7F23015A}" name="APLAZAMIENTOS Y/O BLOQUEOS_x000a_(4)" dataDxfId="10"/>
    <tableColumn id="10" xr3:uid="{8676762D-11EF-4284-AE06-7D55B9D9B5F4}" name="APR VIGENTE_x000a_(5) = (1)+(2)-(3)-(4)" dataDxfId="9"/>
    <tableColumn id="11" xr3:uid="{4FAC20BA-8CBF-4107-97F0-829780ED326D}" name="APR SIN COMPROMETER_x000a_(6)=(5)-(7)" dataDxfId="8"/>
    <tableColumn id="12" xr3:uid="{B211941C-918C-406F-968E-045D2372D594}" name="COMPROMISOS_x000a_(7)" dataDxfId="7"/>
    <tableColumn id="13" xr3:uid="{B0B58E73-EED2-4D89-9BCD-40A5461A54C6}" name="OBLIGACION _x000a_(8)" dataDxfId="6"/>
    <tableColumn id="14" xr3:uid="{9CD6EB28-F016-443D-A531-8B1BE2348F9C}" name="PAGOS _x000a_(9)" dataDxfId="5"/>
    <tableColumn id="15" xr3:uid="{774E9FDB-B355-4D47-AD12-3CB8F7F34DED}" name="REINTEGROS_x000a_(10)" dataDxfId="4" dataCellStyle="Moneda"/>
    <tableColumn id="16" xr3:uid="{C19E5145-C4F9-4DC0-AE5B-3F3C5580BD2A}" name="RESERVAS PRESUPUESTALES _x000a_(11) = (7)-(8)" dataDxfId="3" dataCellStyle="Moneda"/>
    <tableColumn id="17" xr3:uid="{5D75216B-68C2-4A37-A408-550F649F7452}" name="CUENTAS POR PAGAR_x000a_(12) = (8)-(9)" dataDxfId="2" dataCellStyle="Moneda"/>
    <tableColumn id="18" xr3:uid="{D5B3C7A5-12D9-4708-A023-1B47ECB9E0AF}" name="EJECUCION PRESUPUESTAL _x000a_(13)=(7)/(5) * 100" dataDxfId="1" dataCellStyle="Porcentaje">
      <calculatedColumnFormula>+L3/J3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6"/>
  <sheetViews>
    <sheetView tabSelected="1" zoomScaleNormal="100" workbookViewId="0"/>
  </sheetViews>
  <sheetFormatPr baseColWidth="10" defaultColWidth="11.42578125" defaultRowHeight="12.75" x14ac:dyDescent="0.25"/>
  <cols>
    <col min="1" max="1" width="19.7109375" style="1" customWidth="1"/>
    <col min="2" max="2" width="8.42578125" style="1" customWidth="1"/>
    <col min="3" max="3" width="9.85546875" style="1" customWidth="1"/>
    <col min="4" max="4" width="11.42578125" style="1" customWidth="1"/>
    <col min="5" max="5" width="40.85546875" style="1" customWidth="1"/>
    <col min="6" max="6" width="32.140625" style="1" bestFit="1" customWidth="1"/>
    <col min="7" max="7" width="14.140625" style="1" customWidth="1"/>
    <col min="8" max="8" width="14.85546875" style="1" customWidth="1"/>
    <col min="9" max="9" width="15.42578125" style="1" bestFit="1" customWidth="1"/>
    <col min="10" max="11" width="32.140625" style="1" bestFit="1" customWidth="1"/>
    <col min="12" max="14" width="30.42578125" style="1" bestFit="1" customWidth="1"/>
    <col min="15" max="15" width="10.42578125" style="1" bestFit="1" customWidth="1"/>
    <col min="16" max="16" width="30.42578125" style="1" bestFit="1" customWidth="1"/>
    <col min="17" max="17" width="24.7109375" style="1" bestFit="1" customWidth="1"/>
    <col min="18" max="18" width="12" style="1" bestFit="1" customWidth="1"/>
    <col min="19" max="16384" width="11.42578125" style="1"/>
  </cols>
  <sheetData>
    <row r="1" spans="1:18" ht="63" x14ac:dyDescent="0.25">
      <c r="A1" s="13" t="s">
        <v>43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</row>
    <row r="2" spans="1:18" ht="78.75" x14ac:dyDescent="0.25">
      <c r="A2" s="14" t="s">
        <v>8</v>
      </c>
      <c r="B2" s="15" t="s">
        <v>7</v>
      </c>
      <c r="C2" s="15" t="s">
        <v>6</v>
      </c>
      <c r="D2" s="16" t="s">
        <v>5</v>
      </c>
      <c r="E2" s="15" t="s">
        <v>4</v>
      </c>
      <c r="F2" s="17" t="s">
        <v>30</v>
      </c>
      <c r="G2" s="17" t="s">
        <v>31</v>
      </c>
      <c r="H2" s="17" t="s">
        <v>32</v>
      </c>
      <c r="I2" s="17" t="s">
        <v>33</v>
      </c>
      <c r="J2" s="17" t="s">
        <v>34</v>
      </c>
      <c r="K2" s="17" t="s">
        <v>35</v>
      </c>
      <c r="L2" s="17" t="s">
        <v>36</v>
      </c>
      <c r="M2" s="17" t="s">
        <v>37</v>
      </c>
      <c r="N2" s="17" t="s">
        <v>38</v>
      </c>
      <c r="O2" s="17" t="s">
        <v>39</v>
      </c>
      <c r="P2" s="17" t="s">
        <v>40</v>
      </c>
      <c r="Q2" s="17" t="s">
        <v>41</v>
      </c>
      <c r="R2" s="18" t="s">
        <v>42</v>
      </c>
    </row>
    <row r="3" spans="1:18" ht="14.25" x14ac:dyDescent="0.25">
      <c r="A3" s="19" t="s">
        <v>9</v>
      </c>
      <c r="B3" s="20" t="s">
        <v>2</v>
      </c>
      <c r="C3" s="20" t="s">
        <v>3</v>
      </c>
      <c r="D3" s="20" t="s">
        <v>1</v>
      </c>
      <c r="E3" s="21" t="s">
        <v>17</v>
      </c>
      <c r="F3" s="22">
        <v>100657000000</v>
      </c>
      <c r="G3" s="22">
        <v>0</v>
      </c>
      <c r="H3" s="22">
        <v>0</v>
      </c>
      <c r="I3" s="22"/>
      <c r="J3" s="22">
        <f>+F3+G3-H3-I3</f>
        <v>100657000000</v>
      </c>
      <c r="K3" s="22">
        <f>+J3-L3</f>
        <v>89721069822</v>
      </c>
      <c r="L3" s="22">
        <v>10935930178</v>
      </c>
      <c r="M3" s="22">
        <v>10935930178</v>
      </c>
      <c r="N3" s="22">
        <v>10935930178</v>
      </c>
      <c r="O3" s="23">
        <v>0</v>
      </c>
      <c r="P3" s="23">
        <f>+L3-M3</f>
        <v>0</v>
      </c>
      <c r="Q3" s="23">
        <f t="shared" ref="Q3:Q14" si="0">+M3-N3</f>
        <v>0</v>
      </c>
      <c r="R3" s="24">
        <f t="shared" ref="R3:R14" si="1">+L3/J3</f>
        <v>0.10864550083948459</v>
      </c>
    </row>
    <row r="4" spans="1:18" ht="28.5" customHeight="1" x14ac:dyDescent="0.25">
      <c r="A4" s="19" t="s">
        <v>10</v>
      </c>
      <c r="B4" s="20" t="s">
        <v>2</v>
      </c>
      <c r="C4" s="20" t="s">
        <v>3</v>
      </c>
      <c r="D4" s="20" t="s">
        <v>1</v>
      </c>
      <c r="E4" s="21" t="s">
        <v>18</v>
      </c>
      <c r="F4" s="22">
        <v>36694000000</v>
      </c>
      <c r="G4" s="22">
        <v>0</v>
      </c>
      <c r="H4" s="22">
        <v>0</v>
      </c>
      <c r="I4" s="22"/>
      <c r="J4" s="22">
        <f t="shared" ref="J4:J14" si="2">+F4+G4-H4-I4</f>
        <v>36694000000</v>
      </c>
      <c r="K4" s="22">
        <f t="shared" ref="K4:K14" si="3">+J4-L4</f>
        <v>32103470578</v>
      </c>
      <c r="L4" s="22">
        <v>4590529422</v>
      </c>
      <c r="M4" s="22">
        <v>4590529422</v>
      </c>
      <c r="N4" s="22">
        <v>4590529422</v>
      </c>
      <c r="O4" s="23">
        <v>0</v>
      </c>
      <c r="P4" s="23">
        <f>+L4-M4</f>
        <v>0</v>
      </c>
      <c r="Q4" s="23">
        <f t="shared" si="0"/>
        <v>0</v>
      </c>
      <c r="R4" s="24">
        <f t="shared" si="1"/>
        <v>0.12510299836485528</v>
      </c>
    </row>
    <row r="5" spans="1:18" ht="42.75" x14ac:dyDescent="0.25">
      <c r="A5" s="19" t="s">
        <v>11</v>
      </c>
      <c r="B5" s="20" t="s">
        <v>2</v>
      </c>
      <c r="C5" s="20" t="s">
        <v>3</v>
      </c>
      <c r="D5" s="20" t="s">
        <v>1</v>
      </c>
      <c r="E5" s="21" t="s">
        <v>19</v>
      </c>
      <c r="F5" s="22">
        <v>7422000000</v>
      </c>
      <c r="G5" s="22">
        <v>0</v>
      </c>
      <c r="H5" s="22">
        <v>0</v>
      </c>
      <c r="I5" s="22"/>
      <c r="J5" s="22">
        <f t="shared" si="2"/>
        <v>7422000000</v>
      </c>
      <c r="K5" s="22">
        <f t="shared" si="3"/>
        <v>6607257030</v>
      </c>
      <c r="L5" s="22">
        <v>814742970</v>
      </c>
      <c r="M5" s="22">
        <v>814742970</v>
      </c>
      <c r="N5" s="22">
        <v>814742970</v>
      </c>
      <c r="O5" s="23">
        <v>0</v>
      </c>
      <c r="P5" s="23">
        <f t="shared" ref="P5:P14" si="4">+L5-M5</f>
        <v>0</v>
      </c>
      <c r="Q5" s="23">
        <f t="shared" si="0"/>
        <v>0</v>
      </c>
      <c r="R5" s="24">
        <f t="shared" si="1"/>
        <v>0.10977404607922393</v>
      </c>
    </row>
    <row r="6" spans="1:18" ht="23.25" customHeight="1" x14ac:dyDescent="0.25">
      <c r="A6" s="19" t="s">
        <v>12</v>
      </c>
      <c r="B6" s="20" t="s">
        <v>2</v>
      </c>
      <c r="C6" s="20" t="s">
        <v>3</v>
      </c>
      <c r="D6" s="20" t="s">
        <v>1</v>
      </c>
      <c r="E6" s="21" t="s">
        <v>17</v>
      </c>
      <c r="F6" s="22">
        <v>7586000000</v>
      </c>
      <c r="G6" s="22">
        <v>0</v>
      </c>
      <c r="H6" s="22">
        <v>0</v>
      </c>
      <c r="I6" s="22"/>
      <c r="J6" s="22">
        <f t="shared" si="2"/>
        <v>7586000000</v>
      </c>
      <c r="K6" s="22">
        <f t="shared" si="3"/>
        <v>7120781770</v>
      </c>
      <c r="L6" s="22">
        <v>465218230</v>
      </c>
      <c r="M6" s="22">
        <v>465218230</v>
      </c>
      <c r="N6" s="22">
        <v>465218230</v>
      </c>
      <c r="O6" s="23">
        <v>0</v>
      </c>
      <c r="P6" s="23">
        <f t="shared" si="4"/>
        <v>0</v>
      </c>
      <c r="Q6" s="23">
        <f t="shared" si="0"/>
        <v>0</v>
      </c>
      <c r="R6" s="24">
        <f t="shared" si="1"/>
        <v>6.1325893751647771E-2</v>
      </c>
    </row>
    <row r="7" spans="1:18" ht="35.25" customHeight="1" x14ac:dyDescent="0.25">
      <c r="A7" s="19" t="s">
        <v>13</v>
      </c>
      <c r="B7" s="20" t="s">
        <v>2</v>
      </c>
      <c r="C7" s="20" t="s">
        <v>3</v>
      </c>
      <c r="D7" s="20" t="s">
        <v>1</v>
      </c>
      <c r="E7" s="21" t="s">
        <v>18</v>
      </c>
      <c r="F7" s="22">
        <v>2758000000</v>
      </c>
      <c r="G7" s="22">
        <v>0</v>
      </c>
      <c r="H7" s="22">
        <v>0</v>
      </c>
      <c r="I7" s="22"/>
      <c r="J7" s="22">
        <f t="shared" si="2"/>
        <v>2758000000</v>
      </c>
      <c r="K7" s="22">
        <f t="shared" si="3"/>
        <v>2559400064</v>
      </c>
      <c r="L7" s="22">
        <v>198599936</v>
      </c>
      <c r="M7" s="22">
        <v>198599936</v>
      </c>
      <c r="N7" s="22">
        <v>198599936</v>
      </c>
      <c r="O7" s="23">
        <v>0</v>
      </c>
      <c r="P7" s="23">
        <f t="shared" si="4"/>
        <v>0</v>
      </c>
      <c r="Q7" s="23">
        <f t="shared" si="0"/>
        <v>0</v>
      </c>
      <c r="R7" s="24">
        <f t="shared" si="1"/>
        <v>7.2008678752719366E-2</v>
      </c>
    </row>
    <row r="8" spans="1:18" ht="42.75" x14ac:dyDescent="0.25">
      <c r="A8" s="19" t="s">
        <v>14</v>
      </c>
      <c r="B8" s="20" t="s">
        <v>2</v>
      </c>
      <c r="C8" s="20" t="s">
        <v>3</v>
      </c>
      <c r="D8" s="20" t="s">
        <v>1</v>
      </c>
      <c r="E8" s="21" t="s">
        <v>19</v>
      </c>
      <c r="F8" s="22">
        <v>591000000</v>
      </c>
      <c r="G8" s="22">
        <v>0</v>
      </c>
      <c r="H8" s="22">
        <v>0</v>
      </c>
      <c r="I8" s="22"/>
      <c r="J8" s="22">
        <f t="shared" si="2"/>
        <v>591000000</v>
      </c>
      <c r="K8" s="22">
        <f t="shared" si="3"/>
        <v>561704877</v>
      </c>
      <c r="L8" s="22">
        <v>29295123</v>
      </c>
      <c r="M8" s="22">
        <v>29295123</v>
      </c>
      <c r="N8" s="22">
        <v>29295123</v>
      </c>
      <c r="O8" s="23">
        <v>0</v>
      </c>
      <c r="P8" s="23">
        <f t="shared" si="4"/>
        <v>0</v>
      </c>
      <c r="Q8" s="23">
        <f t="shared" si="0"/>
        <v>0</v>
      </c>
      <c r="R8" s="24">
        <f t="shared" si="1"/>
        <v>4.9568736040609136E-2</v>
      </c>
    </row>
    <row r="9" spans="1:18" ht="28.5" x14ac:dyDescent="0.25">
      <c r="A9" s="19" t="s">
        <v>22</v>
      </c>
      <c r="B9" s="20" t="s">
        <v>2</v>
      </c>
      <c r="C9" s="20" t="s">
        <v>3</v>
      </c>
      <c r="D9" s="20" t="s">
        <v>1</v>
      </c>
      <c r="E9" s="21" t="s">
        <v>25</v>
      </c>
      <c r="F9" s="22">
        <v>82174000000</v>
      </c>
      <c r="G9" s="22">
        <v>0</v>
      </c>
      <c r="H9" s="22">
        <v>0</v>
      </c>
      <c r="I9" s="22"/>
      <c r="J9" s="22">
        <f t="shared" si="2"/>
        <v>82174000000</v>
      </c>
      <c r="K9" s="22">
        <f t="shared" si="3"/>
        <v>22257379372.360001</v>
      </c>
      <c r="L9" s="22">
        <v>59916620627.639999</v>
      </c>
      <c r="M9" s="22">
        <v>6483658364.5600004</v>
      </c>
      <c r="N9" s="22">
        <v>6477520538.5600004</v>
      </c>
      <c r="O9" s="23">
        <v>0</v>
      </c>
      <c r="P9" s="23">
        <f>+L9-M9</f>
        <v>53432962263.080002</v>
      </c>
      <c r="Q9" s="23">
        <f t="shared" si="0"/>
        <v>6137826</v>
      </c>
      <c r="R9" s="24">
        <f t="shared" si="1"/>
        <v>0.72914328896780001</v>
      </c>
    </row>
    <row r="10" spans="1:18" ht="28.5" x14ac:dyDescent="0.25">
      <c r="A10" s="19" t="s">
        <v>23</v>
      </c>
      <c r="B10" s="20" t="s">
        <v>2</v>
      </c>
      <c r="C10" s="20" t="s">
        <v>3</v>
      </c>
      <c r="D10" s="20" t="s">
        <v>1</v>
      </c>
      <c r="E10" s="21" t="s">
        <v>26</v>
      </c>
      <c r="F10" s="22">
        <v>27000000</v>
      </c>
      <c r="G10" s="22">
        <v>0</v>
      </c>
      <c r="H10" s="22">
        <v>0</v>
      </c>
      <c r="I10" s="22"/>
      <c r="J10" s="22">
        <f t="shared" si="2"/>
        <v>27000000</v>
      </c>
      <c r="K10" s="22">
        <f t="shared" si="3"/>
        <v>27000000</v>
      </c>
      <c r="L10" s="22">
        <v>0</v>
      </c>
      <c r="M10" s="22">
        <v>0</v>
      </c>
      <c r="N10" s="22">
        <v>0</v>
      </c>
      <c r="O10" s="23">
        <v>0</v>
      </c>
      <c r="P10" s="23">
        <f t="shared" ref="P10:P11" si="5">+L10-M10</f>
        <v>0</v>
      </c>
      <c r="Q10" s="23">
        <f t="shared" si="0"/>
        <v>0</v>
      </c>
      <c r="R10" s="24">
        <f t="shared" si="1"/>
        <v>0</v>
      </c>
    </row>
    <row r="11" spans="1:18" ht="42.75" x14ac:dyDescent="0.25">
      <c r="A11" s="19" t="s">
        <v>15</v>
      </c>
      <c r="B11" s="20" t="s">
        <v>2</v>
      </c>
      <c r="C11" s="20" t="s">
        <v>3</v>
      </c>
      <c r="D11" s="20" t="s">
        <v>1</v>
      </c>
      <c r="E11" s="21" t="s">
        <v>20</v>
      </c>
      <c r="F11" s="22">
        <v>509000000</v>
      </c>
      <c r="G11" s="22">
        <v>0</v>
      </c>
      <c r="H11" s="22">
        <v>0</v>
      </c>
      <c r="I11" s="22"/>
      <c r="J11" s="22">
        <f t="shared" si="2"/>
        <v>509000000</v>
      </c>
      <c r="K11" s="22">
        <f t="shared" si="3"/>
        <v>416650453</v>
      </c>
      <c r="L11" s="22">
        <v>92349547</v>
      </c>
      <c r="M11" s="22">
        <v>92349547</v>
      </c>
      <c r="N11" s="22">
        <v>92349547</v>
      </c>
      <c r="O11" s="23">
        <v>0</v>
      </c>
      <c r="P11" s="23">
        <f t="shared" si="5"/>
        <v>0</v>
      </c>
      <c r="Q11" s="23">
        <f t="shared" si="0"/>
        <v>0</v>
      </c>
      <c r="R11" s="24">
        <f t="shared" si="1"/>
        <v>0.18143329469548133</v>
      </c>
    </row>
    <row r="12" spans="1:18" ht="23.25" customHeight="1" x14ac:dyDescent="0.25">
      <c r="A12" s="19" t="s">
        <v>24</v>
      </c>
      <c r="B12" s="20" t="s">
        <v>2</v>
      </c>
      <c r="C12" s="20" t="s">
        <v>3</v>
      </c>
      <c r="D12" s="20" t="s">
        <v>1</v>
      </c>
      <c r="E12" s="21" t="s">
        <v>27</v>
      </c>
      <c r="F12" s="22">
        <v>6000000000</v>
      </c>
      <c r="G12" s="22">
        <v>0</v>
      </c>
      <c r="H12" s="22">
        <v>0</v>
      </c>
      <c r="I12" s="22"/>
      <c r="J12" s="22">
        <f t="shared" si="2"/>
        <v>6000000000</v>
      </c>
      <c r="K12" s="22">
        <f t="shared" si="3"/>
        <v>4583983903.3999996</v>
      </c>
      <c r="L12" s="22">
        <v>1416016096.5999999</v>
      </c>
      <c r="M12" s="22">
        <v>763990793.33000004</v>
      </c>
      <c r="N12" s="22">
        <v>745061149.69000006</v>
      </c>
      <c r="O12" s="23">
        <v>0</v>
      </c>
      <c r="P12" s="23">
        <f t="shared" si="4"/>
        <v>652025303.26999986</v>
      </c>
      <c r="Q12" s="23">
        <f>+M12-N12</f>
        <v>18929643.639999986</v>
      </c>
      <c r="R12" s="24">
        <f t="shared" si="1"/>
        <v>0.23600268276666664</v>
      </c>
    </row>
    <row r="13" spans="1:18" ht="23.25" customHeight="1" x14ac:dyDescent="0.25">
      <c r="A13" s="19" t="s">
        <v>16</v>
      </c>
      <c r="B13" s="20" t="s">
        <v>2</v>
      </c>
      <c r="C13" s="20" t="s">
        <v>3</v>
      </c>
      <c r="D13" s="20" t="s">
        <v>1</v>
      </c>
      <c r="E13" s="21" t="s">
        <v>21</v>
      </c>
      <c r="F13" s="22">
        <v>21000000</v>
      </c>
      <c r="G13" s="22">
        <v>0</v>
      </c>
      <c r="H13" s="22">
        <v>0</v>
      </c>
      <c r="I13" s="22"/>
      <c r="J13" s="22">
        <f t="shared" si="2"/>
        <v>21000000</v>
      </c>
      <c r="K13" s="22">
        <f t="shared" si="3"/>
        <v>20302500</v>
      </c>
      <c r="L13" s="22">
        <v>697500</v>
      </c>
      <c r="M13" s="22">
        <v>697500</v>
      </c>
      <c r="N13" s="22">
        <v>697500</v>
      </c>
      <c r="O13" s="23">
        <v>0</v>
      </c>
      <c r="P13" s="23">
        <f t="shared" si="4"/>
        <v>0</v>
      </c>
      <c r="Q13" s="23">
        <f t="shared" si="0"/>
        <v>0</v>
      </c>
      <c r="R13" s="24">
        <f t="shared" si="1"/>
        <v>3.3214285714285717E-2</v>
      </c>
    </row>
    <row r="14" spans="1:18" ht="57" x14ac:dyDescent="0.25">
      <c r="A14" s="19" t="s">
        <v>28</v>
      </c>
      <c r="B14" s="20" t="s">
        <v>2</v>
      </c>
      <c r="C14" s="20">
        <v>10</v>
      </c>
      <c r="D14" s="20" t="s">
        <v>1</v>
      </c>
      <c r="E14" s="21" t="s">
        <v>29</v>
      </c>
      <c r="F14" s="22">
        <v>4784056802</v>
      </c>
      <c r="G14" s="22">
        <v>0</v>
      </c>
      <c r="H14" s="22">
        <v>0</v>
      </c>
      <c r="I14" s="22"/>
      <c r="J14" s="22">
        <f t="shared" si="2"/>
        <v>4784056802</v>
      </c>
      <c r="K14" s="22">
        <f t="shared" si="3"/>
        <v>2928934865.2200003</v>
      </c>
      <c r="L14" s="22">
        <v>1855121936.78</v>
      </c>
      <c r="M14" s="22">
        <v>30194334</v>
      </c>
      <c r="N14" s="22">
        <v>30194334</v>
      </c>
      <c r="O14" s="23">
        <v>0</v>
      </c>
      <c r="P14" s="23">
        <f t="shared" si="4"/>
        <v>1824927602.78</v>
      </c>
      <c r="Q14" s="23">
        <f t="shared" si="0"/>
        <v>0</v>
      </c>
      <c r="R14" s="24">
        <f t="shared" si="1"/>
        <v>0.38777172043702668</v>
      </c>
    </row>
    <row r="15" spans="1:18" ht="27.75" customHeight="1" x14ac:dyDescent="0.25">
      <c r="A15" s="25" t="s">
        <v>0</v>
      </c>
      <c r="B15" s="25"/>
      <c r="C15" s="25"/>
      <c r="D15" s="25"/>
      <c r="E15" s="25"/>
      <c r="F15" s="26">
        <f t="shared" ref="F15:Q15" si="6">SUM(F3:F14)</f>
        <v>249223056802</v>
      </c>
      <c r="G15" s="26">
        <f t="shared" si="6"/>
        <v>0</v>
      </c>
      <c r="H15" s="26">
        <f t="shared" si="6"/>
        <v>0</v>
      </c>
      <c r="I15" s="26">
        <f t="shared" si="6"/>
        <v>0</v>
      </c>
      <c r="J15" s="26">
        <f t="shared" si="6"/>
        <v>249223056802</v>
      </c>
      <c r="K15" s="26">
        <f t="shared" si="6"/>
        <v>168907935234.97998</v>
      </c>
      <c r="L15" s="26">
        <f t="shared" si="6"/>
        <v>80315121567.020004</v>
      </c>
      <c r="M15" s="26">
        <f t="shared" si="6"/>
        <v>24405206397.890003</v>
      </c>
      <c r="N15" s="26">
        <f t="shared" si="6"/>
        <v>24380138928.25</v>
      </c>
      <c r="O15" s="26">
        <f t="shared" si="6"/>
        <v>0</v>
      </c>
      <c r="P15" s="26">
        <f t="shared" si="6"/>
        <v>55909915169.129997</v>
      </c>
      <c r="Q15" s="26">
        <f t="shared" si="6"/>
        <v>25067469.639999986</v>
      </c>
      <c r="R15" s="27">
        <f>+L15/J15</f>
        <v>0.32226200335399896</v>
      </c>
    </row>
    <row r="16" spans="1:18" x14ac:dyDescent="0.25">
      <c r="L16" s="2"/>
      <c r="N16" s="2"/>
    </row>
    <row r="17" spans="4:16" x14ac:dyDescent="0.25">
      <c r="J17" s="8"/>
      <c r="K17" s="8"/>
      <c r="L17" s="3"/>
      <c r="M17" s="3"/>
      <c r="P17" s="8"/>
    </row>
    <row r="18" spans="4:16" x14ac:dyDescent="0.25">
      <c r="D18" s="4"/>
      <c r="E18" s="6"/>
      <c r="F18" s="5"/>
      <c r="G18" s="5"/>
      <c r="H18" s="5"/>
      <c r="I18" s="5"/>
      <c r="J18" s="7"/>
      <c r="K18" s="7"/>
      <c r="L18" s="7"/>
      <c r="M18" s="7"/>
      <c r="N18" s="7"/>
      <c r="O18" s="9"/>
      <c r="P18" s="10"/>
    </row>
    <row r="19" spans="4:16" x14ac:dyDescent="0.25">
      <c r="H19" s="5"/>
      <c r="I19" s="5"/>
      <c r="J19" s="5"/>
      <c r="K19" s="7"/>
      <c r="L19" s="7"/>
      <c r="M19" s="7"/>
      <c r="N19" s="7"/>
      <c r="O19" s="5"/>
      <c r="P19" s="7"/>
    </row>
    <row r="20" spans="4:16" x14ac:dyDescent="0.25">
      <c r="H20" s="5"/>
      <c r="I20" s="5"/>
      <c r="J20" s="5"/>
      <c r="K20" s="5"/>
      <c r="L20" s="5"/>
      <c r="M20" s="7"/>
      <c r="N20" s="5"/>
      <c r="O20" s="5"/>
      <c r="P20" s="5"/>
    </row>
    <row r="21" spans="4:16" x14ac:dyDescent="0.25">
      <c r="H21" s="5"/>
      <c r="I21" s="5"/>
      <c r="J21" s="5"/>
      <c r="K21" s="7"/>
      <c r="L21" s="5"/>
      <c r="M21" s="5"/>
      <c r="N21" s="5"/>
      <c r="O21" s="5"/>
      <c r="P21" s="11"/>
    </row>
    <row r="22" spans="4:16" x14ac:dyDescent="0.25">
      <c r="H22" s="5"/>
      <c r="I22" s="5"/>
      <c r="J22" s="5"/>
      <c r="K22" s="5"/>
      <c r="L22" s="5"/>
      <c r="M22" s="5"/>
      <c r="N22" s="5"/>
      <c r="O22" s="5"/>
      <c r="P22" s="5"/>
    </row>
    <row r="23" spans="4:16" x14ac:dyDescent="0.25">
      <c r="H23" s="5"/>
      <c r="I23" s="5"/>
      <c r="J23" s="5"/>
      <c r="K23" s="5"/>
      <c r="L23" s="5"/>
      <c r="M23" s="5"/>
      <c r="N23" s="5"/>
      <c r="O23" s="5"/>
      <c r="P23" s="5"/>
    </row>
    <row r="24" spans="4:16" x14ac:dyDescent="0.25">
      <c r="H24" s="5"/>
      <c r="I24" s="5"/>
      <c r="J24" s="5"/>
      <c r="K24" s="5"/>
      <c r="L24" s="5"/>
      <c r="M24" s="5"/>
      <c r="N24" s="5"/>
      <c r="O24" s="5"/>
      <c r="P24" s="5"/>
    </row>
    <row r="25" spans="4:16" x14ac:dyDescent="0.25">
      <c r="H25" s="5"/>
      <c r="I25" s="5"/>
      <c r="J25" s="5"/>
      <c r="K25" s="5"/>
      <c r="L25" s="5"/>
      <c r="M25" s="5"/>
      <c r="N25" s="5"/>
      <c r="O25" s="5"/>
      <c r="P25" s="5"/>
    </row>
    <row r="26" spans="4:16" x14ac:dyDescent="0.25">
      <c r="H26" s="5"/>
      <c r="I26" s="5"/>
      <c r="J26" s="5"/>
      <c r="K26" s="5"/>
      <c r="L26" s="5"/>
      <c r="M26" s="5"/>
      <c r="N26" s="5"/>
      <c r="O26" s="5"/>
      <c r="P26" s="5"/>
    </row>
  </sheetData>
  <printOptions horizontalCentered="1" verticalCentered="1"/>
  <pageMargins left="0.70866141732283472" right="0.70866141732283472" top="0.74803149606299213" bottom="0.74803149606299213" header="0.31496062992125984" footer="0.31496062992125984"/>
  <pageSetup scale="45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FEBRERO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Edson Ernesto Rojas Bayona</dc:creator>
  <cp:lastModifiedBy>Lenovo</cp:lastModifiedBy>
  <cp:lastPrinted>2018-05-03T14:43:44Z</cp:lastPrinted>
  <dcterms:created xsi:type="dcterms:W3CDTF">2018-01-23T20:49:19Z</dcterms:created>
  <dcterms:modified xsi:type="dcterms:W3CDTF">2026-05-06T16:21:18Z</dcterms:modified>
</cp:coreProperties>
</file>