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UGPP\Mesas Especificas\DOCUMENTOS REMEDIADOS\"/>
    </mc:Choice>
  </mc:AlternateContent>
  <xr:revisionPtr revIDLastSave="0" documentId="13_ncr:1_{43FEB31A-7B0F-4C5A-BC36-6354F7DAAF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JECUCION MES DE MARZO" sheetId="1" r:id="rId1"/>
  </sheets>
  <definedNames>
    <definedName name="_xlnm.Print_Area" localSheetId="0">'EJECUCION MES DE MARZO'!$A$1:$R$17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5" i="1" l="1"/>
  <c r="Q12" i="1"/>
  <c r="Q11" i="1"/>
  <c r="P12" i="1"/>
  <c r="P11" i="1"/>
  <c r="Q13" i="1"/>
  <c r="J4" i="1"/>
  <c r="P10" i="1" l="1"/>
  <c r="P4" i="1" l="1"/>
  <c r="Q4" i="1"/>
  <c r="I16" i="1" l="1"/>
  <c r="H16" i="1"/>
  <c r="G16" i="1"/>
  <c r="F16" i="1"/>
  <c r="R4" i="1" l="1"/>
  <c r="J5" i="1"/>
  <c r="K5" i="1" s="1"/>
  <c r="J6" i="1"/>
  <c r="K6" i="1" s="1"/>
  <c r="P6" i="1"/>
  <c r="J7" i="1"/>
  <c r="K7" i="1" s="1"/>
  <c r="P7" i="1"/>
  <c r="J8" i="1"/>
  <c r="K8" i="1" s="1"/>
  <c r="P8" i="1"/>
  <c r="J9" i="1"/>
  <c r="K9" i="1" s="1"/>
  <c r="P9" i="1"/>
  <c r="J10" i="1"/>
  <c r="K10" i="1" s="1"/>
  <c r="J11" i="1"/>
  <c r="K11" i="1" s="1"/>
  <c r="J12" i="1"/>
  <c r="K12" i="1" s="1"/>
  <c r="J13" i="1"/>
  <c r="K13" i="1" s="1"/>
  <c r="P13" i="1"/>
  <c r="J14" i="1"/>
  <c r="K14" i="1" s="1"/>
  <c r="P14" i="1"/>
  <c r="J15" i="1"/>
  <c r="K15" i="1" s="1"/>
  <c r="P15" i="1"/>
  <c r="P16" i="1" l="1"/>
  <c r="K4" i="1"/>
  <c r="K16" i="1" s="1"/>
  <c r="J16" i="1"/>
  <c r="Q15" i="1"/>
  <c r="Q14" i="1"/>
  <c r="Q10" i="1"/>
  <c r="Q9" i="1"/>
  <c r="Q8" i="1"/>
  <c r="Q7" i="1"/>
  <c r="Q6" i="1"/>
  <c r="Q5" i="1"/>
  <c r="R15" i="1"/>
  <c r="R14" i="1"/>
  <c r="R13" i="1"/>
  <c r="R11" i="1"/>
  <c r="R10" i="1"/>
  <c r="R9" i="1"/>
  <c r="R7" i="1"/>
  <c r="R6" i="1"/>
  <c r="R5" i="1"/>
  <c r="R8" i="1" l="1"/>
  <c r="R12" i="1"/>
  <c r="M16" i="1" l="1"/>
  <c r="Q16" i="1" l="1"/>
  <c r="L16" i="1"/>
  <c r="R16" i="1" s="1"/>
  <c r="N16" i="1"/>
  <c r="O16" i="1"/>
</calcChain>
</file>

<file path=xl/sharedStrings.xml><?xml version="1.0" encoding="utf-8"?>
<sst xmlns="http://schemas.openxmlformats.org/spreadsheetml/2006/main" count="79" uniqueCount="44">
  <si>
    <t>TOTALES</t>
  </si>
  <si>
    <t>CSF</t>
  </si>
  <si>
    <t>Nación</t>
  </si>
  <si>
    <t>10</t>
  </si>
  <si>
    <t>NOMBRE</t>
  </si>
  <si>
    <t>SITUACION</t>
  </si>
  <si>
    <t>RECURSO</t>
  </si>
  <si>
    <t>FUENTE</t>
  </si>
  <si>
    <t>RUBRO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</si>
  <si>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</si>
  <si>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</si>
  <si>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</si>
  <si>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</si>
  <si>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</si>
  <si>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</si>
  <si>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</si>
  <si>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</si>
  <si>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</si>
  <si>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</si>
  <si>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</si>
  <si>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</si>
  <si>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</si>
  <si>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</si>
  <si>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</si>
  <si>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</si>
  <si>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</si>
  <si>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</si>
  <si>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</si>
  <si>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</si>
  <si>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</si>
  <si>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131401 - UNIDAD ADMINISTRATIVA ESPECIAL DE GESTIÓN PENSIONAL Y CONTRIBUCIONES PARAFISCALES DE LA PROTECCIÓN SOCIAL
INFORME ACUMULADO DE EJECUCIÓN DEL PRESUPUESTO
VIGENCIA ACTUAL
PERÍODO: MARZO DE 2026</t>
  </si>
  <si>
    <t>APRP.INICIAL
(1)</t>
  </si>
  <si>
    <t>MOD.POSITIVAS 
 (+)
(2)</t>
  </si>
  <si>
    <t>MOD.NEGATIVAS 
(-)
(3)</t>
  </si>
  <si>
    <t>APLAZAMIENTOS Y/O BLOQUEOS
(4)</t>
  </si>
  <si>
    <t xml:space="preserve">APR VIGENTE
(5) = (1)+(2)-(3)-(4)
</t>
  </si>
  <si>
    <t>APR SIN COMPROMETER
(6)=(5)-(7)</t>
  </si>
  <si>
    <t>COMPROMISOS
(7)</t>
  </si>
  <si>
    <t>OBLIGACION
(8)</t>
  </si>
  <si>
    <t>PAGOS
(9)</t>
  </si>
  <si>
    <t>REINTEGROS
(10)</t>
  </si>
  <si>
    <t>RESERVAS PRESUPUESTALES
(11) = (7)-(8)</t>
  </si>
  <si>
    <t>CUENTAS POR PAGAR
(12) = (8)-(9)</t>
  </si>
  <si>
    <t>EJECUCION PRESUPUESTAL 
(13)=(7)/(5) *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</si>
</sst>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2"/>
      <name val="Arial Narrow"/>
      <family val="2"/>
    </font>
    <font>
      <sz val="12"/>
      <name val="Times New Roman"/>
      <family val="1"/>
    </font>
    <font>
      <sz val="12"/>
      <name val="Arial Narrow"/>
      <family val="2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</cellStyleXfs>
  <cellXfs count="31">
    <xf numFmtId="0" fontId="0" fillId="0" borderId="0" xfId="0"/>
    <xf numFmtId="0" fontId="4" fillId="0" borderId="3" xfId="0" applyFont="1" applyBorder="1" applyAlignment="1">
      <alignment horizontal="centerContinuous" wrapText="1"/>
    </xf>
    <xf numFmtId="0" fontId="4" fillId="0" borderId="2" xfId="0" applyFont="1" applyBorder="1" applyAlignment="1">
      <alignment horizontal="centerContinuous"/>
    </xf>
    <xf numFmtId="0" fontId="5" fillId="0" borderId="0" xfId="0" applyFont="1"/>
    <xf numFmtId="0" fontId="6" fillId="2" borderId="9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readingOrder="1"/>
    </xf>
    <xf numFmtId="165" fontId="7" fillId="0" borderId="1" xfId="0" applyNumberFormat="1" applyFont="1" applyBorder="1" applyAlignment="1">
      <alignment horizontal="right" vertical="center" wrapText="1" readingOrder="1"/>
    </xf>
    <xf numFmtId="3" fontId="8" fillId="0" borderId="1" xfId="1" applyNumberFormat="1" applyFont="1" applyBorder="1" applyAlignment="1">
      <alignment horizontal="center" vertical="center"/>
    </xf>
    <xf numFmtId="10" fontId="8" fillId="0" borderId="11" xfId="2" applyNumberFormat="1" applyFont="1" applyBorder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64" fontId="6" fillId="0" borderId="5" xfId="1" applyFont="1" applyBorder="1" applyAlignment="1">
      <alignment vertical="center"/>
    </xf>
    <xf numFmtId="10" fontId="6" fillId="0" borderId="6" xfId="2" applyNumberFormat="1" applyFont="1" applyBorder="1" applyAlignment="1">
      <alignment horizontal="center" vertical="center"/>
    </xf>
    <xf numFmtId="10" fontId="5" fillId="0" borderId="0" xfId="2" applyNumberFormat="1" applyFont="1"/>
    <xf numFmtId="44" fontId="5" fillId="0" borderId="0" xfId="0" applyNumberFormat="1" applyFont="1"/>
    <xf numFmtId="3" fontId="5" fillId="0" borderId="0" xfId="0" applyNumberFormat="1" applyFont="1"/>
    <xf numFmtId="0" fontId="9" fillId="0" borderId="4" xfId="0" applyFont="1" applyBorder="1" applyAlignment="1">
      <alignment vertical="center" wrapText="1" readingOrder="1"/>
    </xf>
    <xf numFmtId="0" fontId="9" fillId="0" borderId="4" xfId="0" applyFont="1" applyBorder="1" applyAlignment="1">
      <alignment readingOrder="1"/>
    </xf>
    <xf numFmtId="0" fontId="9" fillId="0" borderId="4" xfId="0" applyFont="1" applyBorder="1" applyAlignment="1">
      <alignment horizontal="center" vertical="center" wrapText="1" readingOrder="1"/>
    </xf>
    <xf numFmtId="44" fontId="9" fillId="0" borderId="4" xfId="0" applyNumberFormat="1" applyFont="1" applyBorder="1" applyAlignment="1">
      <alignment horizontal="center" vertical="center" wrapText="1" readingOrder="1"/>
    </xf>
    <xf numFmtId="166" fontId="9" fillId="0" borderId="4" xfId="2" applyNumberFormat="1" applyFont="1" applyBorder="1" applyAlignment="1">
      <alignment horizontal="center" vertical="center" wrapText="1" readingOrder="1"/>
    </xf>
    <xf numFmtId="3" fontId="9" fillId="0" borderId="4" xfId="0" applyNumberFormat="1" applyFont="1" applyBorder="1" applyAlignment="1">
      <alignment horizontal="center" vertical="center" wrapText="1" readingOrder="1"/>
    </xf>
    <xf numFmtId="10" fontId="9" fillId="0" borderId="4" xfId="2" applyNumberFormat="1" applyFont="1" applyBorder="1" applyAlignment="1">
      <alignment horizontal="center" vertical="center" wrapText="1" readingOrder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4" formatCode="0.00%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5" formatCode="[$-1240A]&quot;$&quot;\ #,##0.00;\-&quot;$&quot;\ #,##0.00"/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general" vertical="center" textRotation="0" wrapText="1" indent="0" justifyLastLine="0" shrinkToFit="0" readingOrder="1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AAE2D95-9249-4F14-9D8E-823F6F687223}" name="Tabla1" displayName="Tabla1" ref="A2:R16" totalsRowShown="0" headerRowDxfId="1" dataDxfId="0" headerRowBorderDxfId="21" tableBorderDxfId="22" totalsRowBorderDxfId="20" dataCellStyle="Moneda">
  <autoFilter ref="A2:R16" xr:uid="{DAAE2D95-9249-4F14-9D8E-823F6F687223}"/>
  <tableColumns count="18">
    <tableColumn id="1" xr3:uid="{21DEC564-6819-4A1C-A774-32308C09BC46}" name="RUBRO" dataDxfId="19"/>
    <tableColumn id="2" xr3:uid="{122FF725-BCBF-4332-ACAC-BDAB35137C3B}" name="FUENTE" dataDxfId="18"/>
    <tableColumn id="3" xr3:uid="{82765AE2-991D-4F7C-8A66-0EAB0C205FB3}" name="RECURSO" dataDxfId="17"/>
    <tableColumn id="4" xr3:uid="{C7EF734D-6CA4-4F08-B8E6-FE1917086055}" name="SITUACION" dataDxfId="16"/>
    <tableColumn id="5" xr3:uid="{B9A98E33-1CE6-4722-B29D-AF8113008B01}" name="NOMBRE" dataDxfId="15"/>
    <tableColumn id="6" xr3:uid="{4E39E1A2-F933-4CCF-81F3-2B8D6FCAFD50}" name="APRP.INICIAL_x000a_(1)" dataDxfId="14"/>
    <tableColumn id="7" xr3:uid="{C3E9D391-BBC5-42E3-A18A-3590E25DE0BF}" name="MOD.POSITIVAS _x000a_ (+)_x000a_(2)" dataDxfId="13"/>
    <tableColumn id="8" xr3:uid="{E3EEA034-4FD0-4601-A636-1EE0BB7D30BF}" name="MOD.NEGATIVAS _x000a_(-)_x000a_(3)" dataDxfId="12"/>
    <tableColumn id="9" xr3:uid="{EB4B8EFE-10C3-4236-A031-E1C35E3B967A}" name="APLAZAMIENTOS Y/O BLOQUEOS_x000a_(4)" dataDxfId="11"/>
    <tableColumn id="10" xr3:uid="{C501C2CB-7BF4-442F-AFEA-AAD95AF52812}" name="APR VIGENTE_x000a_(5) = (1)+(2)-(3)-(4)_x000a_" dataDxfId="10"/>
    <tableColumn id="11" xr3:uid="{48C32302-9388-43F2-9510-E44AA9ED7F08}" name="APR SIN COMPROMETER_x000a_(6)=(5)-(7)" dataDxfId="9"/>
    <tableColumn id="12" xr3:uid="{62E1A7E3-5922-474E-9D6F-E7B1C59B8FCD}" name="COMPROMISOS_x000a_(7)" dataDxfId="8"/>
    <tableColumn id="13" xr3:uid="{121561D2-6273-427A-B1C6-8DD972D8F89E}" name="OBLIGACION_x000a_(8)" dataDxfId="7"/>
    <tableColumn id="14" xr3:uid="{F78C8C65-7689-47BC-8E10-C9B9E80AF7EB}" name="PAGOS_x000a_(9)" dataDxfId="6"/>
    <tableColumn id="15" xr3:uid="{29A32678-FFA0-43C6-9242-31316DD3EDA1}" name="REINTEGROS_x000a_(10)" dataDxfId="5" dataCellStyle="Moneda"/>
    <tableColumn id="16" xr3:uid="{B8480254-D0DA-4598-A911-4AE0AE29F8D2}" name="RESERVAS PRESUPUESTALES_x000a_(11) = (7)-(8)" dataDxfId="4" dataCellStyle="Moneda"/>
    <tableColumn id="17" xr3:uid="{B8B21765-1593-4E0C-8ACD-77B4B0402A8E}" name="CUENTAS POR PAGAR_x000a_(12) = (8)-(9)" dataDxfId="3" dataCellStyle="Moneda"/>
    <tableColumn id="18" xr3:uid="{893B8715-DA72-4293-89DD-88A9A4E565E8}" name="EJECUCION PRESUPUESTAL _x000a_(13)=(7)/(5) * 100" dataDxfId="2" dataCellStyle="Porcentaje">
      <calculatedColumnFormula>+L3/J3</calculatedColumnFormula>
    </tableColumn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7"/>
  <sheetViews>
    <sheetView tabSelected="1" zoomScaleNormal="100" workbookViewId="0">
      <selection activeCell="E1" sqref="E1"/>
    </sheetView>
  </sheetViews>
  <sheetFormatPr baseColWidth="10" defaultColWidth="11.42578125" defaultRowHeight="15.75" x14ac:dyDescent="0.25"/>
  <cols>
    <col min="1" max="1" width="19.7109375" style="3" customWidth="1"/>
    <col min="2" max="2" width="8.42578125" style="3" customWidth="1"/>
    <col min="3" max="3" width="9.85546875" style="3" customWidth="1"/>
    <col min="4" max="4" width="10.5703125" style="3" customWidth="1"/>
    <col min="5" max="5" width="40.85546875" style="3" customWidth="1"/>
    <col min="6" max="6" width="21.28515625" style="3" bestFit="1" customWidth="1"/>
    <col min="7" max="7" width="17.85546875" style="3" customWidth="1"/>
    <col min="8" max="8" width="18.28515625" style="3" customWidth="1"/>
    <col min="9" max="9" width="25.42578125" style="3" customWidth="1"/>
    <col min="10" max="10" width="21.28515625" style="3" bestFit="1" customWidth="1"/>
    <col min="11" max="11" width="19.7109375" style="3" customWidth="1"/>
    <col min="12" max="14" width="20" style="3" bestFit="1" customWidth="1"/>
    <col min="15" max="15" width="11.85546875" style="3" customWidth="1"/>
    <col min="16" max="16" width="23.7109375" style="3" customWidth="1"/>
    <col min="17" max="17" width="18.140625" style="3" customWidth="1"/>
    <col min="18" max="18" width="22.5703125" style="3" customWidth="1"/>
    <col min="19" max="16384" width="11.42578125" style="3"/>
  </cols>
  <sheetData>
    <row r="1" spans="1:18" ht="69.75" customHeight="1" x14ac:dyDescent="0.25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47.25" x14ac:dyDescent="0.25">
      <c r="A2" s="4" t="s">
        <v>8</v>
      </c>
      <c r="B2" s="5" t="s">
        <v>7</v>
      </c>
      <c r="C2" s="5" t="s">
        <v>6</v>
      </c>
      <c r="D2" s="5" t="s">
        <v>5</v>
      </c>
      <c r="E2" s="5" t="s">
        <v>4</v>
      </c>
      <c r="F2" s="5" t="s">
        <v>31</v>
      </c>
      <c r="G2" s="5" t="s">
        <v>32</v>
      </c>
      <c r="H2" s="5" t="s">
        <v>33</v>
      </c>
      <c r="I2" s="5" t="s">
        <v>34</v>
      </c>
      <c r="J2" s="5" t="s">
        <v>35</v>
      </c>
      <c r="K2" s="5" t="s">
        <v>36</v>
      </c>
      <c r="L2" s="5" t="s">
        <v>37</v>
      </c>
      <c r="M2" s="5" t="s">
        <v>38</v>
      </c>
      <c r="N2" s="5" t="s">
        <v>39</v>
      </c>
      <c r="O2" s="5" t="s">
        <v>40</v>
      </c>
      <c r="P2" s="5" t="s">
        <v>41</v>
      </c>
      <c r="Q2" s="5" t="s">
        <v>42</v>
      </c>
      <c r="R2" s="6" t="s">
        <v>43</v>
      </c>
    </row>
    <row r="3" spans="1:18" ht="15.75" customHeight="1" x14ac:dyDescent="0.25">
      <c r="A3" s="7"/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10"/>
    </row>
    <row r="4" spans="1:18" x14ac:dyDescent="0.25">
      <c r="A4" s="11" t="s">
        <v>9</v>
      </c>
      <c r="B4" s="12" t="s">
        <v>2</v>
      </c>
      <c r="C4" s="12" t="s">
        <v>3</v>
      </c>
      <c r="D4" s="12" t="s">
        <v>1</v>
      </c>
      <c r="E4" s="13" t="s">
        <v>17</v>
      </c>
      <c r="F4" s="14">
        <v>100657000000</v>
      </c>
      <c r="G4" s="14">
        <v>0</v>
      </c>
      <c r="H4" s="14">
        <v>0</v>
      </c>
      <c r="I4" s="14"/>
      <c r="J4" s="14">
        <f>+F4+G4-H4-I4</f>
        <v>100657000000</v>
      </c>
      <c r="K4" s="14">
        <f>+J4-L4</f>
        <v>83964327745</v>
      </c>
      <c r="L4" s="14">
        <v>16692672255</v>
      </c>
      <c r="M4" s="14">
        <v>16692672255</v>
      </c>
      <c r="N4" s="14">
        <v>16692672255</v>
      </c>
      <c r="O4" s="15">
        <v>0</v>
      </c>
      <c r="P4" s="15">
        <f>+L4-M4</f>
        <v>0</v>
      </c>
      <c r="Q4" s="15">
        <f t="shared" ref="Q4:Q15" si="0">+M4-N4</f>
        <v>0</v>
      </c>
      <c r="R4" s="16">
        <f t="shared" ref="R4:R15" si="1">+L4/J4</f>
        <v>0.16583717232780631</v>
      </c>
    </row>
    <row r="5" spans="1:18" ht="31.5" x14ac:dyDescent="0.25">
      <c r="A5" s="11" t="s">
        <v>10</v>
      </c>
      <c r="B5" s="12" t="s">
        <v>2</v>
      </c>
      <c r="C5" s="12" t="s">
        <v>3</v>
      </c>
      <c r="D5" s="12" t="s">
        <v>1</v>
      </c>
      <c r="E5" s="13" t="s">
        <v>18</v>
      </c>
      <c r="F5" s="14">
        <v>36694000000</v>
      </c>
      <c r="G5" s="14">
        <v>0</v>
      </c>
      <c r="H5" s="14">
        <v>0</v>
      </c>
      <c r="I5" s="14"/>
      <c r="J5" s="14">
        <f t="shared" ref="J5:J15" si="2">+F5+G5-H5-I5</f>
        <v>36694000000</v>
      </c>
      <c r="K5" s="14">
        <f t="shared" ref="K5:K15" si="3">+J5-L5</f>
        <v>29855246487</v>
      </c>
      <c r="L5" s="14">
        <v>6838753513</v>
      </c>
      <c r="M5" s="14">
        <v>6838753513</v>
      </c>
      <c r="N5" s="14">
        <v>6838753513</v>
      </c>
      <c r="O5" s="15">
        <v>0</v>
      </c>
      <c r="P5" s="15">
        <f>+L5-M5</f>
        <v>0</v>
      </c>
      <c r="Q5" s="15">
        <f t="shared" si="0"/>
        <v>0</v>
      </c>
      <c r="R5" s="16">
        <f t="shared" si="1"/>
        <v>0.18637252719790701</v>
      </c>
    </row>
    <row r="6" spans="1:18" ht="47.25" x14ac:dyDescent="0.25">
      <c r="A6" s="11" t="s">
        <v>11</v>
      </c>
      <c r="B6" s="12" t="s">
        <v>2</v>
      </c>
      <c r="C6" s="12" t="s">
        <v>3</v>
      </c>
      <c r="D6" s="12" t="s">
        <v>1</v>
      </c>
      <c r="E6" s="13" t="s">
        <v>19</v>
      </c>
      <c r="F6" s="14">
        <v>7422000000</v>
      </c>
      <c r="G6" s="14">
        <v>0</v>
      </c>
      <c r="H6" s="14">
        <v>0</v>
      </c>
      <c r="I6" s="14"/>
      <c r="J6" s="14">
        <f t="shared" si="2"/>
        <v>7422000000</v>
      </c>
      <c r="K6" s="14">
        <f t="shared" si="3"/>
        <v>6037009264</v>
      </c>
      <c r="L6" s="14">
        <v>1384990736</v>
      </c>
      <c r="M6" s="14">
        <v>1384990736</v>
      </c>
      <c r="N6" s="14">
        <v>1384990736</v>
      </c>
      <c r="O6" s="15">
        <v>0</v>
      </c>
      <c r="P6" s="15">
        <f t="shared" ref="P6:P15" si="4">+L6-M6</f>
        <v>0</v>
      </c>
      <c r="Q6" s="15">
        <f t="shared" si="0"/>
        <v>0</v>
      </c>
      <c r="R6" s="16">
        <f t="shared" si="1"/>
        <v>0.18660613527351119</v>
      </c>
    </row>
    <row r="7" spans="1:18" x14ac:dyDescent="0.25">
      <c r="A7" s="11" t="s">
        <v>12</v>
      </c>
      <c r="B7" s="12" t="s">
        <v>2</v>
      </c>
      <c r="C7" s="12" t="s">
        <v>3</v>
      </c>
      <c r="D7" s="12" t="s">
        <v>1</v>
      </c>
      <c r="E7" s="13" t="s">
        <v>17</v>
      </c>
      <c r="F7" s="14">
        <v>7586000000</v>
      </c>
      <c r="G7" s="14">
        <v>0</v>
      </c>
      <c r="H7" s="14">
        <v>0</v>
      </c>
      <c r="I7" s="14"/>
      <c r="J7" s="14">
        <f t="shared" si="2"/>
        <v>7586000000</v>
      </c>
      <c r="K7" s="14">
        <f t="shared" si="3"/>
        <v>6814346053</v>
      </c>
      <c r="L7" s="14">
        <v>771653947</v>
      </c>
      <c r="M7" s="14">
        <v>771653947</v>
      </c>
      <c r="N7" s="14">
        <v>771653947</v>
      </c>
      <c r="O7" s="15">
        <v>0</v>
      </c>
      <c r="P7" s="15">
        <f t="shared" si="4"/>
        <v>0</v>
      </c>
      <c r="Q7" s="15">
        <f t="shared" si="0"/>
        <v>0</v>
      </c>
      <c r="R7" s="16">
        <f t="shared" si="1"/>
        <v>0.10172079448984972</v>
      </c>
    </row>
    <row r="8" spans="1:18" ht="31.5" x14ac:dyDescent="0.25">
      <c r="A8" s="11" t="s">
        <v>13</v>
      </c>
      <c r="B8" s="12" t="s">
        <v>2</v>
      </c>
      <c r="C8" s="12" t="s">
        <v>3</v>
      </c>
      <c r="D8" s="12" t="s">
        <v>1</v>
      </c>
      <c r="E8" s="13" t="s">
        <v>18</v>
      </c>
      <c r="F8" s="14">
        <v>2758000000</v>
      </c>
      <c r="G8" s="14">
        <v>0</v>
      </c>
      <c r="H8" s="14">
        <v>0</v>
      </c>
      <c r="I8" s="14"/>
      <c r="J8" s="14">
        <f t="shared" si="2"/>
        <v>2758000000</v>
      </c>
      <c r="K8" s="14">
        <f t="shared" si="3"/>
        <v>2461109904</v>
      </c>
      <c r="L8" s="14">
        <v>296890096</v>
      </c>
      <c r="M8" s="14">
        <v>296890096</v>
      </c>
      <c r="N8" s="14">
        <v>296890096</v>
      </c>
      <c r="O8" s="15">
        <v>0</v>
      </c>
      <c r="P8" s="15">
        <f t="shared" si="4"/>
        <v>0</v>
      </c>
      <c r="Q8" s="15">
        <f t="shared" si="0"/>
        <v>0</v>
      </c>
      <c r="R8" s="16">
        <f t="shared" si="1"/>
        <v>0.10764688034807832</v>
      </c>
    </row>
    <row r="9" spans="1:18" ht="47.25" x14ac:dyDescent="0.25">
      <c r="A9" s="11" t="s">
        <v>14</v>
      </c>
      <c r="B9" s="12" t="s">
        <v>2</v>
      </c>
      <c r="C9" s="12" t="s">
        <v>3</v>
      </c>
      <c r="D9" s="12" t="s">
        <v>1</v>
      </c>
      <c r="E9" s="13" t="s">
        <v>19</v>
      </c>
      <c r="F9" s="14">
        <v>591000000</v>
      </c>
      <c r="G9" s="14">
        <v>0</v>
      </c>
      <c r="H9" s="14">
        <v>0</v>
      </c>
      <c r="I9" s="14"/>
      <c r="J9" s="14">
        <f t="shared" si="2"/>
        <v>591000000</v>
      </c>
      <c r="K9" s="14">
        <f t="shared" si="3"/>
        <v>549418430</v>
      </c>
      <c r="L9" s="14">
        <v>41581570</v>
      </c>
      <c r="M9" s="14">
        <v>41581570</v>
      </c>
      <c r="N9" s="14">
        <v>41581570</v>
      </c>
      <c r="O9" s="15">
        <v>0</v>
      </c>
      <c r="P9" s="15">
        <f t="shared" si="4"/>
        <v>0</v>
      </c>
      <c r="Q9" s="15">
        <f t="shared" si="0"/>
        <v>0</v>
      </c>
      <c r="R9" s="16">
        <f t="shared" si="1"/>
        <v>7.0357986463620986E-2</v>
      </c>
    </row>
    <row r="10" spans="1:18" ht="31.5" x14ac:dyDescent="0.25">
      <c r="A10" s="11" t="s">
        <v>22</v>
      </c>
      <c r="B10" s="12" t="s">
        <v>2</v>
      </c>
      <c r="C10" s="12" t="s">
        <v>3</v>
      </c>
      <c r="D10" s="12" t="s">
        <v>1</v>
      </c>
      <c r="E10" s="13" t="s">
        <v>25</v>
      </c>
      <c r="F10" s="14">
        <v>82174000000</v>
      </c>
      <c r="G10" s="14">
        <v>0</v>
      </c>
      <c r="H10" s="14">
        <v>0</v>
      </c>
      <c r="I10" s="14"/>
      <c r="J10" s="14">
        <f t="shared" si="2"/>
        <v>82174000000</v>
      </c>
      <c r="K10" s="14">
        <f t="shared" si="3"/>
        <v>20387610252.360001</v>
      </c>
      <c r="L10" s="14">
        <v>61786389747.639999</v>
      </c>
      <c r="M10" s="14">
        <v>14293145671.690001</v>
      </c>
      <c r="N10" s="14">
        <v>13678621301.77</v>
      </c>
      <c r="O10" s="15">
        <v>0</v>
      </c>
      <c r="P10" s="15">
        <f>+L10-M10</f>
        <v>47493244075.949997</v>
      </c>
      <c r="Q10" s="15">
        <f t="shared" si="0"/>
        <v>614524369.92000008</v>
      </c>
      <c r="R10" s="16">
        <f t="shared" si="1"/>
        <v>0.75189706899554598</v>
      </c>
    </row>
    <row r="11" spans="1:18" ht="31.5" x14ac:dyDescent="0.25">
      <c r="A11" s="11" t="s">
        <v>23</v>
      </c>
      <c r="B11" s="12" t="s">
        <v>2</v>
      </c>
      <c r="C11" s="12" t="s">
        <v>3</v>
      </c>
      <c r="D11" s="12" t="s">
        <v>1</v>
      </c>
      <c r="E11" s="13" t="s">
        <v>26</v>
      </c>
      <c r="F11" s="14">
        <v>27000000</v>
      </c>
      <c r="G11" s="14">
        <v>0</v>
      </c>
      <c r="H11" s="14">
        <v>0</v>
      </c>
      <c r="I11" s="14"/>
      <c r="J11" s="14">
        <f t="shared" si="2"/>
        <v>27000000</v>
      </c>
      <c r="K11" s="14">
        <f t="shared" si="3"/>
        <v>8000000</v>
      </c>
      <c r="L11" s="14">
        <v>19000000</v>
      </c>
      <c r="M11" s="14">
        <v>18503350</v>
      </c>
      <c r="N11" s="14">
        <v>18503350</v>
      </c>
      <c r="O11" s="15">
        <v>0</v>
      </c>
      <c r="P11" s="15">
        <f t="shared" ref="P11:P12" si="5">+L11-M11</f>
        <v>496650</v>
      </c>
      <c r="Q11" s="15">
        <f t="shared" si="0"/>
        <v>0</v>
      </c>
      <c r="R11" s="16">
        <f t="shared" si="1"/>
        <v>0.70370370370370372</v>
      </c>
    </row>
    <row r="12" spans="1:18" ht="47.25" x14ac:dyDescent="0.25">
      <c r="A12" s="11" t="s">
        <v>15</v>
      </c>
      <c r="B12" s="12" t="s">
        <v>2</v>
      </c>
      <c r="C12" s="12" t="s">
        <v>3</v>
      </c>
      <c r="D12" s="12" t="s">
        <v>1</v>
      </c>
      <c r="E12" s="13" t="s">
        <v>20</v>
      </c>
      <c r="F12" s="14">
        <v>509000000</v>
      </c>
      <c r="G12" s="14">
        <v>0</v>
      </c>
      <c r="H12" s="14">
        <v>0</v>
      </c>
      <c r="I12" s="14"/>
      <c r="J12" s="14">
        <f t="shared" si="2"/>
        <v>509000000</v>
      </c>
      <c r="K12" s="14">
        <f t="shared" si="3"/>
        <v>329029080</v>
      </c>
      <c r="L12" s="14">
        <v>179970920</v>
      </c>
      <c r="M12" s="14">
        <v>179970920</v>
      </c>
      <c r="N12" s="14">
        <v>179970920</v>
      </c>
      <c r="O12" s="15">
        <v>0</v>
      </c>
      <c r="P12" s="15">
        <f t="shared" si="5"/>
        <v>0</v>
      </c>
      <c r="Q12" s="15">
        <f t="shared" si="0"/>
        <v>0</v>
      </c>
      <c r="R12" s="16">
        <f t="shared" si="1"/>
        <v>0.35357744597249507</v>
      </c>
    </row>
    <row r="13" spans="1:18" x14ac:dyDescent="0.25">
      <c r="A13" s="11" t="s">
        <v>24</v>
      </c>
      <c r="B13" s="12" t="s">
        <v>2</v>
      </c>
      <c r="C13" s="12" t="s">
        <v>3</v>
      </c>
      <c r="D13" s="12" t="s">
        <v>1</v>
      </c>
      <c r="E13" s="13" t="s">
        <v>27</v>
      </c>
      <c r="F13" s="14">
        <v>6000000000</v>
      </c>
      <c r="G13" s="14">
        <v>0</v>
      </c>
      <c r="H13" s="14">
        <v>0</v>
      </c>
      <c r="I13" s="14"/>
      <c r="J13" s="14">
        <f t="shared" si="2"/>
        <v>6000000000</v>
      </c>
      <c r="K13" s="14">
        <f t="shared" si="3"/>
        <v>3235762005.71</v>
      </c>
      <c r="L13" s="14">
        <v>2764237994.29</v>
      </c>
      <c r="M13" s="14">
        <v>1451257062.6400001</v>
      </c>
      <c r="N13" s="14">
        <v>1448801819.8199999</v>
      </c>
      <c r="O13" s="15">
        <v>0</v>
      </c>
      <c r="P13" s="15">
        <f t="shared" si="4"/>
        <v>1312980931.6499999</v>
      </c>
      <c r="Q13" s="15">
        <f>+M13-N13</f>
        <v>2455242.8200001717</v>
      </c>
      <c r="R13" s="16">
        <f t="shared" si="1"/>
        <v>0.46070633238166664</v>
      </c>
    </row>
    <row r="14" spans="1:18" ht="23.25" customHeight="1" x14ac:dyDescent="0.25">
      <c r="A14" s="11" t="s">
        <v>16</v>
      </c>
      <c r="B14" s="12" t="s">
        <v>2</v>
      </c>
      <c r="C14" s="12" t="s">
        <v>3</v>
      </c>
      <c r="D14" s="12" t="s">
        <v>1</v>
      </c>
      <c r="E14" s="13" t="s">
        <v>21</v>
      </c>
      <c r="F14" s="14">
        <v>21000000</v>
      </c>
      <c r="G14" s="14">
        <v>0</v>
      </c>
      <c r="H14" s="14">
        <v>0</v>
      </c>
      <c r="I14" s="14"/>
      <c r="J14" s="14">
        <f t="shared" si="2"/>
        <v>21000000</v>
      </c>
      <c r="K14" s="14">
        <f t="shared" si="3"/>
        <v>20068500</v>
      </c>
      <c r="L14" s="14">
        <v>931500</v>
      </c>
      <c r="M14" s="14">
        <v>931500</v>
      </c>
      <c r="N14" s="14">
        <v>931500</v>
      </c>
      <c r="O14" s="15">
        <v>0</v>
      </c>
      <c r="P14" s="15">
        <f t="shared" si="4"/>
        <v>0</v>
      </c>
      <c r="Q14" s="15">
        <f t="shared" si="0"/>
        <v>0</v>
      </c>
      <c r="R14" s="16">
        <f t="shared" si="1"/>
        <v>4.4357142857142859E-2</v>
      </c>
    </row>
    <row r="15" spans="1:18" ht="63" x14ac:dyDescent="0.25">
      <c r="A15" s="11" t="s">
        <v>28</v>
      </c>
      <c r="B15" s="12" t="s">
        <v>2</v>
      </c>
      <c r="C15" s="12">
        <v>10</v>
      </c>
      <c r="D15" s="12" t="s">
        <v>1</v>
      </c>
      <c r="E15" s="13" t="s">
        <v>29</v>
      </c>
      <c r="F15" s="14">
        <v>4784056802</v>
      </c>
      <c r="G15" s="14">
        <v>0</v>
      </c>
      <c r="H15" s="14">
        <v>0</v>
      </c>
      <c r="I15" s="14"/>
      <c r="J15" s="14">
        <f t="shared" si="2"/>
        <v>4784056802</v>
      </c>
      <c r="K15" s="14">
        <f t="shared" si="3"/>
        <v>2928934865.2200003</v>
      </c>
      <c r="L15" s="14">
        <v>1855121936.78</v>
      </c>
      <c r="M15" s="14">
        <v>335933817.94</v>
      </c>
      <c r="N15" s="14">
        <v>335933817.94</v>
      </c>
      <c r="O15" s="15">
        <v>0</v>
      </c>
      <c r="P15" s="15">
        <f t="shared" si="4"/>
        <v>1519188118.8399999</v>
      </c>
      <c r="Q15" s="15">
        <f t="shared" si="0"/>
        <v>0</v>
      </c>
      <c r="R15" s="16">
        <f t="shared" si="1"/>
        <v>0.38777172043702668</v>
      </c>
    </row>
    <row r="16" spans="1:18" ht="27.75" customHeight="1" x14ac:dyDescent="0.25">
      <c r="A16" s="17" t="s">
        <v>0</v>
      </c>
      <c r="B16" s="18"/>
      <c r="C16" s="18"/>
      <c r="D16" s="18"/>
      <c r="E16" s="18"/>
      <c r="F16" s="19">
        <f t="shared" ref="F16:Q16" si="6">SUM(F4:F15)</f>
        <v>249223056802</v>
      </c>
      <c r="G16" s="19">
        <f t="shared" si="6"/>
        <v>0</v>
      </c>
      <c r="H16" s="19">
        <f t="shared" si="6"/>
        <v>0</v>
      </c>
      <c r="I16" s="19">
        <f t="shared" si="6"/>
        <v>0</v>
      </c>
      <c r="J16" s="19">
        <f t="shared" si="6"/>
        <v>249223056802</v>
      </c>
      <c r="K16" s="19">
        <f t="shared" si="6"/>
        <v>156590862586.28998</v>
      </c>
      <c r="L16" s="19">
        <f t="shared" si="6"/>
        <v>92632194215.709991</v>
      </c>
      <c r="M16" s="19">
        <f t="shared" si="6"/>
        <v>42306284439.270004</v>
      </c>
      <c r="N16" s="19">
        <f t="shared" si="6"/>
        <v>41689304826.530006</v>
      </c>
      <c r="O16" s="19">
        <f t="shared" si="6"/>
        <v>0</v>
      </c>
      <c r="P16" s="19">
        <f t="shared" si="6"/>
        <v>50325909776.439995</v>
      </c>
      <c r="Q16" s="19">
        <f t="shared" si="6"/>
        <v>616979612.74000025</v>
      </c>
      <c r="R16" s="20">
        <f>+L16/J16</f>
        <v>0.3716838859307604</v>
      </c>
    </row>
    <row r="17" spans="4:16" x14ac:dyDescent="0.25">
      <c r="L17" s="21"/>
      <c r="N17" s="21"/>
    </row>
    <row r="18" spans="4:16" x14ac:dyDescent="0.25">
      <c r="J18" s="22"/>
      <c r="K18" s="22"/>
      <c r="L18" s="23"/>
      <c r="M18" s="23"/>
      <c r="P18" s="22"/>
    </row>
    <row r="19" spans="4:16" x14ac:dyDescent="0.25">
      <c r="D19" s="24"/>
      <c r="E19" s="25"/>
      <c r="F19" s="26"/>
      <c r="G19" s="26"/>
      <c r="H19" s="26"/>
      <c r="I19" s="26"/>
      <c r="J19" s="27"/>
      <c r="K19" s="27"/>
      <c r="L19" s="27"/>
      <c r="M19" s="27"/>
      <c r="N19" s="27"/>
      <c r="O19" s="28"/>
      <c r="P19" s="29"/>
    </row>
    <row r="20" spans="4:16" x14ac:dyDescent="0.25">
      <c r="H20" s="26"/>
      <c r="I20" s="26"/>
      <c r="J20" s="26"/>
      <c r="K20" s="27"/>
      <c r="L20" s="27"/>
      <c r="M20" s="27"/>
      <c r="N20" s="27"/>
      <c r="O20" s="26"/>
      <c r="P20" s="27"/>
    </row>
    <row r="21" spans="4:16" x14ac:dyDescent="0.25">
      <c r="H21" s="26"/>
      <c r="I21" s="26"/>
      <c r="J21" s="26"/>
      <c r="K21" s="26"/>
      <c r="L21" s="26"/>
      <c r="M21" s="27"/>
      <c r="N21" s="26"/>
      <c r="O21" s="26"/>
      <c r="P21" s="26"/>
    </row>
    <row r="22" spans="4:16" x14ac:dyDescent="0.25">
      <c r="H22" s="26"/>
      <c r="I22" s="26"/>
      <c r="J22" s="26"/>
      <c r="K22" s="27"/>
      <c r="L22" s="26"/>
      <c r="M22" s="26"/>
      <c r="N22" s="26"/>
      <c r="O22" s="26"/>
      <c r="P22" s="30"/>
    </row>
    <row r="23" spans="4:16" x14ac:dyDescent="0.25">
      <c r="H23" s="26"/>
      <c r="I23" s="26"/>
      <c r="J23" s="26"/>
      <c r="K23" s="26"/>
      <c r="L23" s="26"/>
      <c r="M23" s="26"/>
      <c r="N23" s="26"/>
      <c r="O23" s="26"/>
      <c r="P23" s="26"/>
    </row>
    <row r="24" spans="4:16" x14ac:dyDescent="0.25">
      <c r="H24" s="26"/>
      <c r="I24" s="26"/>
      <c r="J24" s="26"/>
      <c r="K24" s="26"/>
      <c r="L24" s="26"/>
      <c r="M24" s="26"/>
      <c r="N24" s="26"/>
      <c r="O24" s="26"/>
      <c r="P24" s="26"/>
    </row>
    <row r="25" spans="4:16" x14ac:dyDescent="0.25">
      <c r="H25" s="26"/>
      <c r="I25" s="26"/>
      <c r="J25" s="26"/>
      <c r="K25" s="26"/>
      <c r="L25" s="26"/>
      <c r="M25" s="26"/>
      <c r="N25" s="26"/>
      <c r="O25" s="26"/>
      <c r="P25" s="26"/>
    </row>
    <row r="26" spans="4:16" x14ac:dyDescent="0.25">
      <c r="H26" s="26"/>
      <c r="I26" s="26"/>
      <c r="J26" s="26"/>
      <c r="K26" s="26"/>
      <c r="L26" s="26"/>
      <c r="M26" s="26"/>
      <c r="N26" s="26"/>
      <c r="O26" s="26"/>
      <c r="P26" s="26"/>
    </row>
    <row r="27" spans="4:16" x14ac:dyDescent="0.25">
      <c r="H27" s="26"/>
      <c r="I27" s="26"/>
      <c r="J27" s="26"/>
      <c r="K27" s="26"/>
      <c r="L27" s="26"/>
      <c r="M27" s="26"/>
      <c r="N27" s="26"/>
      <c r="O27" s="26"/>
      <c r="P27" s="26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3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MES DE MARZO</vt:lpstr>
      <vt:lpstr>'EJECUCION MES DE MARZO'!Área_de_impresión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Lenovo</cp:lastModifiedBy>
  <cp:lastPrinted>2018-05-03T14:43:44Z</cp:lastPrinted>
  <dcterms:created xsi:type="dcterms:W3CDTF">2018-01-23T20:49:19Z</dcterms:created>
  <dcterms:modified xsi:type="dcterms:W3CDTF">2026-05-10T20:11:35Z</dcterms:modified>
</cp:coreProperties>
</file>